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11"/>
  </bookViews>
  <sheets>
    <sheet name="1月" sheetId="1" r:id="rId1"/>
    <sheet name="2月" sheetId="14" r:id="rId2"/>
    <sheet name="3月" sheetId="15" r:id="rId3"/>
    <sheet name="4月" sheetId="16" r:id="rId4"/>
    <sheet name="5月" sheetId="17" r:id="rId5"/>
    <sheet name="6月" sheetId="18" r:id="rId6"/>
    <sheet name="7月" sheetId="19" r:id="rId7"/>
    <sheet name="8月" sheetId="20" r:id="rId8"/>
    <sheet name="9月" sheetId="21" r:id="rId9"/>
    <sheet name="10月" sheetId="22" r:id="rId10"/>
    <sheet name="11月" sheetId="23" r:id="rId11"/>
    <sheet name="12月" sheetId="24" r:id="rId12"/>
    <sheet name="年报" sheetId="13" r:id="rId13"/>
    <sheet name="污染物实际排放量计算" sheetId="25" r:id="rId14"/>
  </sheets>
  <calcPr calcId="144525"/>
</workbook>
</file>

<file path=xl/sharedStrings.xml><?xml version="1.0" encoding="utf-8"?>
<sst xmlns="http://schemas.openxmlformats.org/spreadsheetml/2006/main" count="598" uniqueCount="64">
  <si>
    <t>2022年1月合隆镇污水处理厂运行情况汇总表</t>
  </si>
  <si>
    <t>日期</t>
  </si>
  <si>
    <t>污水处理量
(吨)</t>
  </si>
  <si>
    <t>耗电量
（kwh）</t>
  </si>
  <si>
    <t>污泥量
（t）</t>
  </si>
  <si>
    <t>手工化验监测数据</t>
  </si>
  <si>
    <t>在线全天平均值</t>
  </si>
  <si>
    <t>COD(mg/L)</t>
  </si>
  <si>
    <t>氨氮(mg/L)</t>
  </si>
  <si>
    <t>总磷(mg/L)</t>
  </si>
  <si>
    <t>总氮(mg/L)</t>
  </si>
  <si>
    <t>PH值</t>
  </si>
  <si>
    <t>SS(mg/L)</t>
  </si>
  <si>
    <t>平均流量（m³/h）</t>
  </si>
  <si>
    <t>COD（mg/L）</t>
  </si>
  <si>
    <t>氨氮（mg/L）</t>
  </si>
  <si>
    <t>SS（mg/L）</t>
  </si>
  <si>
    <t>总磷（mg/L）</t>
  </si>
  <si>
    <t>总氮（mg/L）</t>
  </si>
  <si>
    <t>进水</t>
  </si>
  <si>
    <t>出水</t>
  </si>
  <si>
    <t>合计</t>
  </si>
  <si>
    <t>厂长签字：</t>
  </si>
  <si>
    <t>副厂长签字：</t>
  </si>
  <si>
    <t>统计员：</t>
  </si>
  <si>
    <t>2022年2月合隆镇污水处理厂运行情况汇总表</t>
  </si>
  <si>
    <t>2022年3月合隆镇污水处理厂运行情况汇总表</t>
  </si>
  <si>
    <t>2022年4月合隆镇污水处理厂运行情况汇总表</t>
  </si>
  <si>
    <t>2022年5月合隆镇污水处理厂运行情况汇总表</t>
  </si>
  <si>
    <t>2022年6月合隆镇污水处理厂运行情况汇总表</t>
  </si>
  <si>
    <t>2022年7月合隆镇污水处理厂运行情况汇总表</t>
  </si>
  <si>
    <t>0.28/</t>
  </si>
  <si>
    <t>15.08/</t>
  </si>
  <si>
    <t>2022年8月合隆镇污水处理厂运行情况汇总表</t>
  </si>
  <si>
    <t>2022年9月合隆镇污水处理厂运行情况汇总表</t>
  </si>
  <si>
    <t>2022年10月合隆镇污水处理厂运行情况汇总表</t>
  </si>
  <si>
    <t>2022年11月合隆镇污水处理厂运行情况汇总表</t>
  </si>
  <si>
    <t>2022年12月合隆镇污水处理厂运行情况汇总表</t>
  </si>
  <si>
    <t xml:space="preserve">
污泥量
（t）</t>
  </si>
  <si>
    <t>108/30</t>
  </si>
  <si>
    <t>2022年1-12月合隆镇污水处理厂运行情况汇总表</t>
  </si>
  <si>
    <t>运行天数</t>
  </si>
  <si>
    <r>
      <rPr>
        <b/>
        <sz val="10"/>
        <color theme="1"/>
        <rFont val="宋体"/>
        <charset val="134"/>
        <scheme val="minor"/>
      </rPr>
      <t>水温（</t>
    </r>
    <r>
      <rPr>
        <b/>
        <sz val="10"/>
        <color theme="1"/>
        <rFont val="SimSun"/>
        <charset val="134"/>
      </rPr>
      <t>℃</t>
    </r>
    <r>
      <rPr>
        <b/>
        <sz val="10"/>
        <color theme="1"/>
        <rFont val="宋体"/>
        <charset val="134"/>
        <scheme val="minor"/>
      </rPr>
      <t>）</t>
    </r>
  </si>
  <si>
    <t>COD（吨）</t>
  </si>
  <si>
    <t>总氮（吨）</t>
  </si>
  <si>
    <t>氨氮（吨）</t>
  </si>
  <si>
    <t>总磷（吨）</t>
  </si>
  <si>
    <t>一月份</t>
  </si>
  <si>
    <t>二月份</t>
  </si>
  <si>
    <t>三月份</t>
  </si>
  <si>
    <t>一季度</t>
  </si>
  <si>
    <t>四月份</t>
  </si>
  <si>
    <t>五月份</t>
  </si>
  <si>
    <t>六月份</t>
  </si>
  <si>
    <t>二季度</t>
  </si>
  <si>
    <t>七月份</t>
  </si>
  <si>
    <t>八月份</t>
  </si>
  <si>
    <t>九月份</t>
  </si>
  <si>
    <t>三季度</t>
  </si>
  <si>
    <t>十月份</t>
  </si>
  <si>
    <t>十一月份</t>
  </si>
  <si>
    <t>十二月份</t>
  </si>
  <si>
    <t>四季度</t>
  </si>
  <si>
    <t>年度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</si>
</sst>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  <numFmt numFmtId="178" formatCode="0.000_ "/>
    <numFmt numFmtId="179" formatCode="0.00_);[Red]\(0.00\)"/>
  </numFmts>
  <fonts count="3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name val="宋体"/>
      <charset val="134"/>
    </font>
    <font>
      <b/>
      <sz val="18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</font>
    <font>
      <sz val="10"/>
      <color indexed="8"/>
      <name val="宋体"/>
      <charset val="134"/>
      <scheme val="minor"/>
    </font>
    <font>
      <sz val="10"/>
      <name val="宋体"/>
      <charset val="134"/>
    </font>
    <font>
      <b/>
      <sz val="10"/>
      <color indexed="8"/>
      <name val="宋体"/>
      <charset val="134"/>
      <scheme val="minor"/>
    </font>
    <font>
      <b/>
      <sz val="10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  <font>
      <b/>
      <sz val="10"/>
      <color theme="1"/>
      <name val="SimSun"/>
      <charset val="134"/>
    </font>
  </fonts>
  <fills count="3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3" fillId="6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0" borderId="8" applyNumberFormat="0" applyFont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4" fillId="14" borderId="11" applyNumberFormat="0" applyAlignment="0" applyProtection="0">
      <alignment vertical="center"/>
    </xf>
    <xf numFmtId="0" fontId="25" fillId="14" borderId="7" applyNumberFormat="0" applyAlignment="0" applyProtection="0">
      <alignment vertical="center"/>
    </xf>
    <xf numFmtId="0" fontId="26" fillId="15" borderId="12" applyNumberFormat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31" fillId="0" borderId="0">
      <alignment vertical="center"/>
    </xf>
  </cellStyleXfs>
  <cellXfs count="73">
    <xf numFmtId="0" fontId="0" fillId="0" borderId="0" xfId="0">
      <alignment vertical="center"/>
    </xf>
    <xf numFmtId="0" fontId="0" fillId="0" borderId="1" xfId="0" applyBorder="1">
      <alignment vertical="center"/>
    </xf>
    <xf numFmtId="177" fontId="0" fillId="0" borderId="1" xfId="0" applyNumberFormat="1" applyBorder="1">
      <alignment vertical="center"/>
    </xf>
    <xf numFmtId="0" fontId="0" fillId="2" borderId="1" xfId="0" applyFill="1" applyBorder="1">
      <alignment vertical="center"/>
    </xf>
    <xf numFmtId="177" fontId="0" fillId="2" borderId="1" xfId="0" applyNumberFormat="1" applyFill="1" applyBorder="1">
      <alignment vertical="center"/>
    </xf>
    <xf numFmtId="0" fontId="0" fillId="3" borderId="1" xfId="0" applyFill="1" applyBorder="1">
      <alignment vertical="center"/>
    </xf>
    <xf numFmtId="177" fontId="0" fillId="3" borderId="1" xfId="0" applyNumberFormat="1" applyFill="1" applyBorder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>
      <alignment vertical="center"/>
    </xf>
    <xf numFmtId="176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/>
    </xf>
    <xf numFmtId="176" fontId="1" fillId="0" borderId="0" xfId="0" applyNumberFormat="1" applyFont="1" applyBorder="1">
      <alignment vertical="center"/>
    </xf>
    <xf numFmtId="176" fontId="1" fillId="0" borderId="0" xfId="0" applyNumberFormat="1" applyFont="1" applyBorder="1" applyAlignment="1">
      <alignment horizontal="center" vertical="center"/>
    </xf>
    <xf numFmtId="0" fontId="1" fillId="0" borderId="0" xfId="0" applyFont="1" applyBorder="1">
      <alignment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8" fontId="7" fillId="0" borderId="1" xfId="0" applyNumberFormat="1" applyFont="1" applyFill="1" applyBorder="1" applyAlignment="1">
      <alignment horizontal="center" vertical="center"/>
    </xf>
    <xf numFmtId="176" fontId="7" fillId="0" borderId="2" xfId="49" applyNumberFormat="1" applyFont="1" applyFill="1" applyBorder="1" applyAlignment="1">
      <alignment horizontal="center" vertical="center"/>
    </xf>
    <xf numFmtId="0" fontId="7" fillId="0" borderId="2" xfId="49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177" fontId="7" fillId="0" borderId="2" xfId="49" applyNumberFormat="1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77" fontId="8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77" fontId="0" fillId="0" borderId="1" xfId="0" applyNumberFormat="1" applyFont="1" applyFill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5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0" fillId="0" borderId="0" xfId="0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2" fontId="3" fillId="0" borderId="6" xfId="0" applyNumberFormat="1" applyFont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/>
    </xf>
    <xf numFmtId="177" fontId="0" fillId="4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179" fontId="7" fillId="0" borderId="1" xfId="0" applyNumberFormat="1" applyFont="1" applyFill="1" applyBorder="1" applyAlignment="1" applyProtection="1">
      <alignment horizontal="center" vertical="center"/>
      <protection locked="0"/>
    </xf>
    <xf numFmtId="176" fontId="7" fillId="0" borderId="6" xfId="0" applyNumberFormat="1" applyFont="1" applyFill="1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76" fontId="7" fillId="0" borderId="6" xfId="0" applyNumberFormat="1" applyFont="1" applyFill="1" applyBorder="1" applyAlignment="1">
      <alignment horizontal="center" vertical="center"/>
    </xf>
    <xf numFmtId="176" fontId="11" fillId="0" borderId="1" xfId="49" applyNumberFormat="1" applyFont="1" applyFill="1" applyBorder="1" applyAlignment="1">
      <alignment horizontal="center" vertical="center"/>
    </xf>
    <xf numFmtId="0" fontId="11" fillId="0" borderId="1" xfId="49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77" fontId="6" fillId="0" borderId="1" xfId="0" applyNumberFormat="1" applyFont="1" applyBorder="1" applyAlignment="1">
      <alignment horizontal="center" vertical="center"/>
    </xf>
    <xf numFmtId="176" fontId="7" fillId="0" borderId="1" xfId="0" applyNumberFormat="1" applyFont="1" applyFill="1" applyBorder="1" applyAlignment="1">
      <alignment vertical="center"/>
    </xf>
    <xf numFmtId="176" fontId="7" fillId="0" borderId="2" xfId="49" applyNumberFormat="1" applyFont="1" applyFill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38"/>
  <sheetViews>
    <sheetView zoomScale="80" zoomScaleNormal="80" topLeftCell="A4" workbookViewId="0">
      <selection activeCell="K6" sqref="K6:L36"/>
    </sheetView>
  </sheetViews>
  <sheetFormatPr defaultColWidth="9" defaultRowHeight="13.5"/>
  <cols>
    <col min="1" max="1" width="4.375" style="7" customWidth="1"/>
    <col min="2" max="2" width="9.75833333333333" customWidth="1"/>
    <col min="3" max="3" width="9" customWidth="1"/>
    <col min="4" max="6" width="7.375" customWidth="1"/>
    <col min="7" max="8" width="6.625" customWidth="1"/>
    <col min="9" max="12" width="6.75833333333333" customWidth="1"/>
    <col min="13" max="14" width="6.625" customWidth="1"/>
    <col min="15" max="16" width="7.375" customWidth="1"/>
    <col min="17" max="17" width="6.625" customWidth="1"/>
    <col min="18" max="18" width="9.125" customWidth="1"/>
    <col min="19" max="24" width="12.3833333333333" customWidth="1"/>
  </cols>
  <sheetData>
    <row r="1" ht="56" customHeight="1"/>
    <row r="2" ht="36" customHeight="1" spans="1:24">
      <c r="A2" s="28" t="s">
        <v>0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</row>
    <row r="3" s="72" customFormat="1" ht="21" customHeight="1" spans="1:24">
      <c r="A3" s="16" t="s">
        <v>1</v>
      </c>
      <c r="B3" s="15" t="s">
        <v>2</v>
      </c>
      <c r="C3" s="15" t="s">
        <v>3</v>
      </c>
      <c r="D3" s="29" t="s">
        <v>4</v>
      </c>
      <c r="E3" s="16" t="s">
        <v>5</v>
      </c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 t="s">
        <v>6</v>
      </c>
      <c r="T3" s="16"/>
      <c r="U3" s="16"/>
      <c r="V3" s="16"/>
      <c r="W3" s="16"/>
      <c r="X3" s="16"/>
    </row>
    <row r="4" s="71" customFormat="1" ht="21" customHeight="1" spans="1:24">
      <c r="A4" s="16"/>
      <c r="B4" s="15"/>
      <c r="C4" s="15"/>
      <c r="D4" s="30"/>
      <c r="E4" s="16" t="s">
        <v>7</v>
      </c>
      <c r="F4" s="16"/>
      <c r="G4" s="16" t="s">
        <v>8</v>
      </c>
      <c r="H4" s="16"/>
      <c r="I4" s="16" t="s">
        <v>9</v>
      </c>
      <c r="J4" s="16"/>
      <c r="K4" s="16" t="s">
        <v>10</v>
      </c>
      <c r="L4" s="16"/>
      <c r="M4" s="16" t="s">
        <v>11</v>
      </c>
      <c r="N4" s="16"/>
      <c r="O4" s="16" t="s">
        <v>12</v>
      </c>
      <c r="P4" s="16"/>
      <c r="Q4" s="16" t="s">
        <v>13</v>
      </c>
      <c r="R4" s="16"/>
      <c r="S4" s="25" t="s">
        <v>14</v>
      </c>
      <c r="T4" s="26" t="s">
        <v>15</v>
      </c>
      <c r="U4" s="26" t="s">
        <v>11</v>
      </c>
      <c r="V4" s="26" t="s">
        <v>16</v>
      </c>
      <c r="W4" s="26" t="s">
        <v>17</v>
      </c>
      <c r="X4" s="26" t="s">
        <v>18</v>
      </c>
    </row>
    <row r="5" s="71" customFormat="1" ht="21" customHeight="1" spans="1:24">
      <c r="A5" s="16"/>
      <c r="B5" s="15"/>
      <c r="C5" s="15"/>
      <c r="D5" s="31"/>
      <c r="E5" s="16" t="s">
        <v>19</v>
      </c>
      <c r="F5" s="16" t="s">
        <v>20</v>
      </c>
      <c r="G5" s="16" t="s">
        <v>19</v>
      </c>
      <c r="H5" s="16" t="s">
        <v>20</v>
      </c>
      <c r="I5" s="16" t="s">
        <v>19</v>
      </c>
      <c r="J5" s="16" t="s">
        <v>20</v>
      </c>
      <c r="K5" s="16" t="s">
        <v>19</v>
      </c>
      <c r="L5" s="16" t="s">
        <v>20</v>
      </c>
      <c r="M5" s="16" t="s">
        <v>19</v>
      </c>
      <c r="N5" s="16" t="s">
        <v>20</v>
      </c>
      <c r="O5" s="16" t="s">
        <v>19</v>
      </c>
      <c r="P5" s="16" t="s">
        <v>20</v>
      </c>
      <c r="Q5" s="16" t="s">
        <v>19</v>
      </c>
      <c r="R5" s="16" t="s">
        <v>20</v>
      </c>
      <c r="S5" s="25" t="s">
        <v>20</v>
      </c>
      <c r="T5" s="25" t="s">
        <v>20</v>
      </c>
      <c r="U5" s="25" t="s">
        <v>20</v>
      </c>
      <c r="V5" s="25" t="s">
        <v>20</v>
      </c>
      <c r="W5" s="25" t="s">
        <v>20</v>
      </c>
      <c r="X5" s="25" t="s">
        <v>20</v>
      </c>
    </row>
    <row r="6" s="7" customFormat="1" ht="21" customHeight="1" spans="1:24">
      <c r="A6" s="32">
        <v>1</v>
      </c>
      <c r="B6" s="33">
        <v>23112</v>
      </c>
      <c r="C6" s="34">
        <v>11570</v>
      </c>
      <c r="D6" s="34">
        <v>12.21</v>
      </c>
      <c r="E6" s="34">
        <v>266.4</v>
      </c>
      <c r="F6" s="34">
        <v>21.2</v>
      </c>
      <c r="G6" s="34">
        <v>28.99</v>
      </c>
      <c r="H6" s="34">
        <v>1.47</v>
      </c>
      <c r="I6" s="34">
        <v>3.91</v>
      </c>
      <c r="J6" s="34">
        <v>0.133</v>
      </c>
      <c r="K6" s="34">
        <v>31.92</v>
      </c>
      <c r="L6" s="34">
        <v>7.63</v>
      </c>
      <c r="M6" s="34">
        <v>7.31</v>
      </c>
      <c r="N6" s="34">
        <v>6.82</v>
      </c>
      <c r="O6" s="34">
        <v>272</v>
      </c>
      <c r="P6" s="34">
        <v>7</v>
      </c>
      <c r="Q6" s="43"/>
      <c r="R6" s="44">
        <f>B6/24</f>
        <v>963</v>
      </c>
      <c r="S6" s="44">
        <v>19.217</v>
      </c>
      <c r="T6" s="44">
        <v>0.096</v>
      </c>
      <c r="U6" s="44"/>
      <c r="V6" s="44"/>
      <c r="W6" s="44">
        <v>0.096</v>
      </c>
      <c r="X6" s="44">
        <v>8.652</v>
      </c>
    </row>
    <row r="7" s="7" customFormat="1" ht="21" customHeight="1" spans="1:24">
      <c r="A7" s="32">
        <v>2</v>
      </c>
      <c r="B7" s="33">
        <v>22749</v>
      </c>
      <c r="C7" s="34">
        <v>11450</v>
      </c>
      <c r="D7" s="34">
        <v>8.15</v>
      </c>
      <c r="E7" s="34">
        <v>287.6</v>
      </c>
      <c r="F7" s="34">
        <v>26.63</v>
      </c>
      <c r="G7" s="34">
        <v>38.58</v>
      </c>
      <c r="H7" s="34">
        <v>1.54</v>
      </c>
      <c r="I7" s="34">
        <v>5.55</v>
      </c>
      <c r="J7" s="34">
        <v>0.137</v>
      </c>
      <c r="K7" s="34">
        <v>42.71</v>
      </c>
      <c r="L7" s="34">
        <v>9.57</v>
      </c>
      <c r="M7" s="34">
        <v>7.46</v>
      </c>
      <c r="N7" s="34">
        <v>6.85</v>
      </c>
      <c r="O7" s="34">
        <v>384</v>
      </c>
      <c r="P7" s="34">
        <v>5</v>
      </c>
      <c r="Q7" s="43"/>
      <c r="R7" s="44">
        <f t="shared" ref="R7:R36" si="0">B7/24</f>
        <v>947.875</v>
      </c>
      <c r="S7" s="44">
        <v>20.056</v>
      </c>
      <c r="T7" s="44">
        <v>0.128</v>
      </c>
      <c r="U7" s="44"/>
      <c r="V7" s="44"/>
      <c r="W7" s="44">
        <v>0.109</v>
      </c>
      <c r="X7" s="44">
        <v>9.231</v>
      </c>
    </row>
    <row r="8" s="7" customFormat="1" ht="21" customHeight="1" spans="1:24">
      <c r="A8" s="32">
        <v>3</v>
      </c>
      <c r="B8" s="33">
        <v>22909</v>
      </c>
      <c r="C8" s="34">
        <v>11410</v>
      </c>
      <c r="D8" s="34">
        <v>12.24</v>
      </c>
      <c r="E8" s="34">
        <v>348.6</v>
      </c>
      <c r="F8" s="34">
        <v>22.68</v>
      </c>
      <c r="G8" s="34">
        <v>27.92</v>
      </c>
      <c r="H8" s="34">
        <v>0.372</v>
      </c>
      <c r="I8" s="34">
        <v>4.95</v>
      </c>
      <c r="J8" s="34">
        <v>0.2</v>
      </c>
      <c r="K8" s="34">
        <v>40.66</v>
      </c>
      <c r="L8" s="34">
        <v>9.45</v>
      </c>
      <c r="M8" s="34">
        <v>7.41</v>
      </c>
      <c r="N8" s="34">
        <v>6.81</v>
      </c>
      <c r="O8" s="34">
        <v>374</v>
      </c>
      <c r="P8" s="34">
        <v>5</v>
      </c>
      <c r="Q8" s="43"/>
      <c r="R8" s="44">
        <f t="shared" si="0"/>
        <v>954.541666666667</v>
      </c>
      <c r="S8" s="44">
        <v>20.98</v>
      </c>
      <c r="T8" s="44">
        <v>0.173</v>
      </c>
      <c r="U8" s="44"/>
      <c r="V8" s="44"/>
      <c r="W8" s="44">
        <v>0.115</v>
      </c>
      <c r="X8" s="44">
        <v>8.61</v>
      </c>
    </row>
    <row r="9" s="7" customFormat="1" ht="21" customHeight="1" spans="1:24">
      <c r="A9" s="32">
        <v>4</v>
      </c>
      <c r="B9" s="33">
        <v>23606</v>
      </c>
      <c r="C9" s="34">
        <v>11450</v>
      </c>
      <c r="D9" s="34">
        <v>8.13</v>
      </c>
      <c r="E9" s="34">
        <v>398.5</v>
      </c>
      <c r="F9" s="34">
        <v>23.1</v>
      </c>
      <c r="G9" s="34">
        <v>32.97</v>
      </c>
      <c r="H9" s="34">
        <v>1.34</v>
      </c>
      <c r="I9" s="34">
        <v>5.75</v>
      </c>
      <c r="J9" s="34">
        <v>0.23</v>
      </c>
      <c r="K9" s="34">
        <v>33.85</v>
      </c>
      <c r="L9" s="34">
        <v>7.38</v>
      </c>
      <c r="M9" s="34">
        <v>7.43</v>
      </c>
      <c r="N9" s="34">
        <v>6.87</v>
      </c>
      <c r="O9" s="34">
        <v>386</v>
      </c>
      <c r="P9" s="34">
        <v>7</v>
      </c>
      <c r="Q9" s="43"/>
      <c r="R9" s="44">
        <f t="shared" si="0"/>
        <v>983.583333333333</v>
      </c>
      <c r="S9" s="44">
        <v>19.23</v>
      </c>
      <c r="T9" s="44">
        <v>0.089</v>
      </c>
      <c r="U9" s="44"/>
      <c r="V9" s="44"/>
      <c r="W9" s="44">
        <v>0.133</v>
      </c>
      <c r="X9" s="44">
        <v>8.56</v>
      </c>
    </row>
    <row r="10" s="7" customFormat="1" ht="21" customHeight="1" spans="1:24">
      <c r="A10" s="32">
        <v>5</v>
      </c>
      <c r="B10" s="33">
        <v>23763</v>
      </c>
      <c r="C10" s="34">
        <v>11660</v>
      </c>
      <c r="D10" s="34">
        <v>16.26</v>
      </c>
      <c r="E10" s="34">
        <v>466.5</v>
      </c>
      <c r="F10" s="34">
        <v>20.13</v>
      </c>
      <c r="G10" s="34">
        <v>27.65</v>
      </c>
      <c r="H10" s="34">
        <v>0.885</v>
      </c>
      <c r="I10" s="34">
        <v>4.04</v>
      </c>
      <c r="J10" s="34">
        <v>0.157</v>
      </c>
      <c r="K10" s="34">
        <v>43.16</v>
      </c>
      <c r="L10" s="48">
        <v>8.6</v>
      </c>
      <c r="M10" s="34">
        <v>7.33</v>
      </c>
      <c r="N10" s="34">
        <v>6.84</v>
      </c>
      <c r="O10" s="34">
        <v>431</v>
      </c>
      <c r="P10" s="34">
        <v>5</v>
      </c>
      <c r="Q10" s="43"/>
      <c r="R10" s="44">
        <f t="shared" si="0"/>
        <v>990.125</v>
      </c>
      <c r="S10" s="44">
        <v>16.75</v>
      </c>
      <c r="T10" s="44">
        <v>0.069</v>
      </c>
      <c r="U10" s="44"/>
      <c r="V10" s="44"/>
      <c r="W10" s="44">
        <v>0.145</v>
      </c>
      <c r="X10" s="44">
        <v>8.5</v>
      </c>
    </row>
    <row r="11" s="7" customFormat="1" ht="21" customHeight="1" spans="1:24">
      <c r="A11" s="32">
        <v>6</v>
      </c>
      <c r="B11" s="33">
        <v>23385</v>
      </c>
      <c r="C11" s="34">
        <v>11610</v>
      </c>
      <c r="D11" s="34">
        <v>20.34</v>
      </c>
      <c r="E11" s="34">
        <v>443.8</v>
      </c>
      <c r="F11" s="34">
        <v>20.58</v>
      </c>
      <c r="G11" s="34">
        <v>35.67</v>
      </c>
      <c r="H11" s="34">
        <v>0.716</v>
      </c>
      <c r="I11" s="34">
        <v>4.71</v>
      </c>
      <c r="J11" s="34">
        <v>0.188</v>
      </c>
      <c r="K11" s="34">
        <v>44.09</v>
      </c>
      <c r="L11" s="48">
        <v>8.02</v>
      </c>
      <c r="M11" s="34">
        <v>7.41</v>
      </c>
      <c r="N11" s="34">
        <v>6.81</v>
      </c>
      <c r="O11" s="34">
        <v>408</v>
      </c>
      <c r="P11" s="34">
        <v>5</v>
      </c>
      <c r="Q11" s="43"/>
      <c r="R11" s="44">
        <f t="shared" si="0"/>
        <v>974.375</v>
      </c>
      <c r="S11" s="44">
        <v>18.07</v>
      </c>
      <c r="T11" s="44">
        <v>0.078</v>
      </c>
      <c r="U11" s="44"/>
      <c r="V11" s="44"/>
      <c r="W11" s="44">
        <v>0.122</v>
      </c>
      <c r="X11" s="44">
        <v>7.93</v>
      </c>
    </row>
    <row r="12" s="7" customFormat="1" ht="21" customHeight="1" spans="1:24">
      <c r="A12" s="32">
        <v>7</v>
      </c>
      <c r="B12" s="33">
        <v>21627</v>
      </c>
      <c r="C12" s="34">
        <v>11230</v>
      </c>
      <c r="D12" s="34">
        <v>8.15</v>
      </c>
      <c r="E12" s="34">
        <v>494.5</v>
      </c>
      <c r="F12" s="34">
        <v>21.68</v>
      </c>
      <c r="G12" s="34">
        <v>29.83</v>
      </c>
      <c r="H12" s="34">
        <v>1.13</v>
      </c>
      <c r="I12" s="34">
        <v>4.5</v>
      </c>
      <c r="J12" s="34">
        <v>0.176</v>
      </c>
      <c r="K12" s="34">
        <v>33.28</v>
      </c>
      <c r="L12" s="34">
        <v>7.63</v>
      </c>
      <c r="M12" s="34">
        <v>7.42</v>
      </c>
      <c r="N12" s="34">
        <v>6.83</v>
      </c>
      <c r="O12" s="34">
        <v>436</v>
      </c>
      <c r="P12" s="34">
        <v>6</v>
      </c>
      <c r="Q12" s="43"/>
      <c r="R12" s="44">
        <f t="shared" si="0"/>
        <v>901.125</v>
      </c>
      <c r="S12" s="44">
        <v>19.788</v>
      </c>
      <c r="T12" s="44">
        <v>0.121</v>
      </c>
      <c r="U12" s="44"/>
      <c r="V12" s="44"/>
      <c r="W12" s="44">
        <v>0.127</v>
      </c>
      <c r="X12" s="44">
        <v>7.459</v>
      </c>
    </row>
    <row r="13" s="7" customFormat="1" ht="21" customHeight="1" spans="1:24">
      <c r="A13" s="32">
        <v>8</v>
      </c>
      <c r="B13" s="33">
        <v>22210</v>
      </c>
      <c r="C13" s="34">
        <v>11260</v>
      </c>
      <c r="D13" s="34">
        <v>20.36</v>
      </c>
      <c r="E13" s="34">
        <v>440.6</v>
      </c>
      <c r="F13" s="34">
        <v>22.08</v>
      </c>
      <c r="G13" s="34">
        <v>34.34</v>
      </c>
      <c r="H13" s="34">
        <v>0.838</v>
      </c>
      <c r="I13" s="34">
        <v>5.66</v>
      </c>
      <c r="J13" s="34">
        <v>0.123</v>
      </c>
      <c r="K13" s="34">
        <v>43.74</v>
      </c>
      <c r="L13" s="34">
        <v>7.39</v>
      </c>
      <c r="M13" s="34">
        <v>7.46</v>
      </c>
      <c r="N13" s="34">
        <v>6.83</v>
      </c>
      <c r="O13" s="34">
        <v>433</v>
      </c>
      <c r="P13" s="34">
        <v>5</v>
      </c>
      <c r="Q13" s="43"/>
      <c r="R13" s="44">
        <f t="shared" si="0"/>
        <v>925.416666666667</v>
      </c>
      <c r="S13" s="44">
        <v>22.11</v>
      </c>
      <c r="T13" s="44">
        <v>0.289</v>
      </c>
      <c r="U13" s="44"/>
      <c r="V13" s="44"/>
      <c r="W13" s="44">
        <v>0.116</v>
      </c>
      <c r="X13" s="44">
        <v>7.793</v>
      </c>
    </row>
    <row r="14" s="7" customFormat="1" ht="21" customHeight="1" spans="1:24">
      <c r="A14" s="32">
        <v>9</v>
      </c>
      <c r="B14" s="33">
        <v>23823</v>
      </c>
      <c r="C14" s="34">
        <v>11400</v>
      </c>
      <c r="D14" s="34">
        <v>16.27</v>
      </c>
      <c r="E14" s="34">
        <v>407.9</v>
      </c>
      <c r="F14" s="34">
        <v>22.53</v>
      </c>
      <c r="G14" s="34">
        <v>23.95</v>
      </c>
      <c r="H14" s="34">
        <v>0.554</v>
      </c>
      <c r="I14" s="34">
        <v>4.63</v>
      </c>
      <c r="J14" s="34">
        <v>0.133</v>
      </c>
      <c r="K14" s="34">
        <v>29.56</v>
      </c>
      <c r="L14" s="34">
        <v>7.16</v>
      </c>
      <c r="M14" s="34">
        <v>7.36</v>
      </c>
      <c r="N14" s="34">
        <v>6.84</v>
      </c>
      <c r="O14" s="34">
        <v>416</v>
      </c>
      <c r="P14" s="34">
        <v>7</v>
      </c>
      <c r="Q14" s="43"/>
      <c r="R14" s="44">
        <f t="shared" si="0"/>
        <v>992.625</v>
      </c>
      <c r="S14" s="44">
        <v>20.187</v>
      </c>
      <c r="T14" s="44">
        <v>0.121</v>
      </c>
      <c r="U14" s="44"/>
      <c r="V14" s="44"/>
      <c r="W14" s="44">
        <v>0.113</v>
      </c>
      <c r="X14" s="44">
        <v>7.316</v>
      </c>
    </row>
    <row r="15" s="7" customFormat="1" ht="21" customHeight="1" spans="1:24">
      <c r="A15" s="32">
        <v>10</v>
      </c>
      <c r="B15" s="33">
        <v>23928</v>
      </c>
      <c r="C15" s="34">
        <v>11930</v>
      </c>
      <c r="D15" s="34">
        <v>20.35</v>
      </c>
      <c r="E15" s="34">
        <v>462.9</v>
      </c>
      <c r="F15" s="34">
        <v>21.9</v>
      </c>
      <c r="G15" s="34">
        <v>31.12</v>
      </c>
      <c r="H15" s="34">
        <v>1</v>
      </c>
      <c r="I15" s="34">
        <v>5.88</v>
      </c>
      <c r="J15" s="34">
        <v>0.26</v>
      </c>
      <c r="K15" s="34">
        <v>34.13</v>
      </c>
      <c r="L15" s="34">
        <v>5.8</v>
      </c>
      <c r="M15" s="34">
        <v>7.41</v>
      </c>
      <c r="N15" s="34">
        <v>6.81</v>
      </c>
      <c r="O15" s="34">
        <v>420</v>
      </c>
      <c r="P15" s="34">
        <v>7</v>
      </c>
      <c r="Q15" s="43"/>
      <c r="R15" s="44">
        <f t="shared" si="0"/>
        <v>997</v>
      </c>
      <c r="S15" s="44">
        <v>18.868</v>
      </c>
      <c r="T15" s="44">
        <v>0.131</v>
      </c>
      <c r="U15" s="44"/>
      <c r="V15" s="44"/>
      <c r="W15" s="44">
        <v>0.109</v>
      </c>
      <c r="X15" s="44">
        <v>6.832</v>
      </c>
    </row>
    <row r="16" s="7" customFormat="1" ht="21" customHeight="1" spans="1:24">
      <c r="A16" s="32">
        <v>11</v>
      </c>
      <c r="B16" s="33">
        <v>21917</v>
      </c>
      <c r="C16" s="34">
        <v>11180</v>
      </c>
      <c r="D16" s="34">
        <v>20.35</v>
      </c>
      <c r="E16" s="34">
        <v>377.8</v>
      </c>
      <c r="F16" s="34">
        <v>21.46</v>
      </c>
      <c r="G16" s="34">
        <v>22.23</v>
      </c>
      <c r="H16" s="34">
        <v>1.09</v>
      </c>
      <c r="I16" s="34">
        <v>4.16</v>
      </c>
      <c r="J16" s="34">
        <v>0.108</v>
      </c>
      <c r="K16" s="34">
        <v>42.93</v>
      </c>
      <c r="L16" s="34">
        <v>7.34</v>
      </c>
      <c r="M16" s="34">
        <v>7.41</v>
      </c>
      <c r="N16" s="34">
        <v>6.86</v>
      </c>
      <c r="O16" s="34">
        <v>361</v>
      </c>
      <c r="P16" s="34">
        <v>5</v>
      </c>
      <c r="Q16" s="43"/>
      <c r="R16" s="44">
        <f t="shared" si="0"/>
        <v>913.208333333333</v>
      </c>
      <c r="S16" s="44">
        <v>22.28</v>
      </c>
      <c r="T16" s="44">
        <v>0.124</v>
      </c>
      <c r="U16" s="44"/>
      <c r="V16" s="44"/>
      <c r="W16" s="44">
        <v>0.096</v>
      </c>
      <c r="X16" s="44">
        <v>6.59</v>
      </c>
    </row>
    <row r="17" s="7" customFormat="1" ht="21" customHeight="1" spans="1:24">
      <c r="A17" s="32">
        <v>12</v>
      </c>
      <c r="B17" s="33">
        <v>21523</v>
      </c>
      <c r="C17" s="34">
        <v>11290</v>
      </c>
      <c r="D17" s="34">
        <v>20.33</v>
      </c>
      <c r="E17" s="34">
        <v>421.5</v>
      </c>
      <c r="F17" s="34">
        <v>21.9</v>
      </c>
      <c r="G17" s="34">
        <v>28.57</v>
      </c>
      <c r="H17" s="34">
        <v>0.912</v>
      </c>
      <c r="I17" s="34">
        <v>5.99</v>
      </c>
      <c r="J17" s="34">
        <v>0.273</v>
      </c>
      <c r="K17" s="34">
        <v>30</v>
      </c>
      <c r="L17" s="34">
        <v>7.44</v>
      </c>
      <c r="M17" s="34">
        <v>7.42</v>
      </c>
      <c r="N17" s="34">
        <v>6.83</v>
      </c>
      <c r="O17" s="34">
        <v>386</v>
      </c>
      <c r="P17" s="34">
        <v>7</v>
      </c>
      <c r="Q17" s="43"/>
      <c r="R17" s="44">
        <f t="shared" si="0"/>
        <v>896.791666666667</v>
      </c>
      <c r="S17" s="44">
        <v>23.79</v>
      </c>
      <c r="T17" s="44">
        <v>0.126</v>
      </c>
      <c r="U17" s="44"/>
      <c r="V17" s="44"/>
      <c r="W17" s="44">
        <v>0.094</v>
      </c>
      <c r="X17" s="44">
        <v>7.45</v>
      </c>
    </row>
    <row r="18" s="7" customFormat="1" ht="21" customHeight="1" spans="1:24">
      <c r="A18" s="32">
        <v>13</v>
      </c>
      <c r="B18" s="33">
        <v>21286</v>
      </c>
      <c r="C18" s="34">
        <v>11140</v>
      </c>
      <c r="D18" s="34">
        <v>20.36</v>
      </c>
      <c r="E18" s="34">
        <v>373.2</v>
      </c>
      <c r="F18" s="34">
        <v>20.58</v>
      </c>
      <c r="G18" s="34">
        <v>33.99</v>
      </c>
      <c r="H18" s="34">
        <v>1.05</v>
      </c>
      <c r="I18" s="34">
        <v>5.06</v>
      </c>
      <c r="J18" s="34">
        <v>0.125</v>
      </c>
      <c r="K18" s="34">
        <v>42.8</v>
      </c>
      <c r="L18" s="34">
        <v>7.94</v>
      </c>
      <c r="M18" s="34">
        <v>7.46</v>
      </c>
      <c r="N18" s="34">
        <v>6.84</v>
      </c>
      <c r="O18" s="34">
        <v>398</v>
      </c>
      <c r="P18" s="34">
        <v>5</v>
      </c>
      <c r="Q18" s="43"/>
      <c r="R18" s="44">
        <f t="shared" si="0"/>
        <v>886.916666666667</v>
      </c>
      <c r="S18" s="44">
        <v>23.61</v>
      </c>
      <c r="T18" s="44">
        <v>0.148</v>
      </c>
      <c r="U18" s="44"/>
      <c r="V18" s="44"/>
      <c r="W18" s="44">
        <v>0.094</v>
      </c>
      <c r="X18" s="44">
        <v>6.79</v>
      </c>
    </row>
    <row r="19" s="7" customFormat="1" ht="21" customHeight="1" spans="1:24">
      <c r="A19" s="32">
        <v>14</v>
      </c>
      <c r="B19" s="33">
        <v>20621</v>
      </c>
      <c r="C19" s="34">
        <v>11280</v>
      </c>
      <c r="D19" s="34">
        <v>20.38</v>
      </c>
      <c r="E19" s="34">
        <v>442.5</v>
      </c>
      <c r="F19" s="34">
        <v>25.63</v>
      </c>
      <c r="G19" s="34">
        <v>28.83</v>
      </c>
      <c r="H19" s="34">
        <v>0.52</v>
      </c>
      <c r="I19" s="34">
        <v>5.18</v>
      </c>
      <c r="J19" s="34">
        <v>0.072</v>
      </c>
      <c r="K19" s="34">
        <v>45.86</v>
      </c>
      <c r="L19" s="34">
        <v>7.54</v>
      </c>
      <c r="M19" s="34">
        <v>7.41</v>
      </c>
      <c r="N19" s="34">
        <v>6.85</v>
      </c>
      <c r="O19" s="34">
        <v>399</v>
      </c>
      <c r="P19" s="34">
        <v>5</v>
      </c>
      <c r="Q19" s="43"/>
      <c r="R19" s="44">
        <f t="shared" si="0"/>
        <v>859.208333333333</v>
      </c>
      <c r="S19" s="44">
        <v>22.912</v>
      </c>
      <c r="T19" s="44">
        <v>0.167</v>
      </c>
      <c r="U19" s="44"/>
      <c r="V19" s="44"/>
      <c r="W19" s="44">
        <v>0.104</v>
      </c>
      <c r="X19" s="44">
        <v>7.291</v>
      </c>
    </row>
    <row r="20" s="7" customFormat="1" ht="21" customHeight="1" spans="1:24">
      <c r="A20" s="32">
        <v>15</v>
      </c>
      <c r="B20" s="33">
        <v>21167</v>
      </c>
      <c r="C20" s="34">
        <v>11280</v>
      </c>
      <c r="D20" s="34">
        <v>20.35</v>
      </c>
      <c r="E20" s="34">
        <v>457.5</v>
      </c>
      <c r="F20" s="34">
        <v>23.83</v>
      </c>
      <c r="G20" s="34">
        <v>32.68</v>
      </c>
      <c r="H20" s="34">
        <v>1.52</v>
      </c>
      <c r="I20" s="34">
        <v>5.64</v>
      </c>
      <c r="J20" s="34">
        <v>0.127</v>
      </c>
      <c r="K20" s="34">
        <v>45.66</v>
      </c>
      <c r="L20" s="34">
        <v>7.23</v>
      </c>
      <c r="M20" s="34">
        <v>7.41</v>
      </c>
      <c r="N20" s="34">
        <v>6.8</v>
      </c>
      <c r="O20" s="34">
        <v>416</v>
      </c>
      <c r="P20" s="34">
        <v>6</v>
      </c>
      <c r="Q20" s="43"/>
      <c r="R20" s="44">
        <f t="shared" si="0"/>
        <v>881.958333333333</v>
      </c>
      <c r="S20" s="44">
        <v>25.167</v>
      </c>
      <c r="T20" s="44">
        <v>0.273</v>
      </c>
      <c r="U20" s="44"/>
      <c r="V20" s="44"/>
      <c r="W20" s="44">
        <v>0.102</v>
      </c>
      <c r="X20" s="44">
        <v>7.522</v>
      </c>
    </row>
    <row r="21" s="7" customFormat="1" ht="21" customHeight="1" spans="1:24">
      <c r="A21" s="32">
        <v>16</v>
      </c>
      <c r="B21" s="33">
        <v>20885</v>
      </c>
      <c r="C21" s="34">
        <v>11080</v>
      </c>
      <c r="D21" s="34">
        <v>20.34</v>
      </c>
      <c r="E21" s="34">
        <v>446.3</v>
      </c>
      <c r="F21" s="34">
        <v>24.63</v>
      </c>
      <c r="G21" s="34">
        <v>41.6</v>
      </c>
      <c r="H21" s="34">
        <v>1.49</v>
      </c>
      <c r="I21" s="34">
        <v>5.98</v>
      </c>
      <c r="J21" s="34">
        <v>0.158</v>
      </c>
      <c r="K21" s="34">
        <v>52.64</v>
      </c>
      <c r="L21" s="34">
        <v>7.66</v>
      </c>
      <c r="M21" s="34">
        <v>7.39</v>
      </c>
      <c r="N21" s="34">
        <v>6.87</v>
      </c>
      <c r="O21" s="34">
        <v>418</v>
      </c>
      <c r="P21" s="34">
        <v>6</v>
      </c>
      <c r="Q21" s="43"/>
      <c r="R21" s="44">
        <f t="shared" si="0"/>
        <v>870.208333333333</v>
      </c>
      <c r="S21" s="44">
        <v>25.591</v>
      </c>
      <c r="T21" s="44">
        <v>0.264</v>
      </c>
      <c r="U21" s="44"/>
      <c r="V21" s="44"/>
      <c r="W21" s="44">
        <v>0.101</v>
      </c>
      <c r="X21" s="44">
        <v>7.103</v>
      </c>
    </row>
    <row r="22" s="7" customFormat="1" ht="21" customHeight="1" spans="1:24">
      <c r="A22" s="32">
        <v>17</v>
      </c>
      <c r="B22" s="33">
        <v>20760</v>
      </c>
      <c r="C22" s="34">
        <v>10930</v>
      </c>
      <c r="D22" s="34">
        <v>20.32</v>
      </c>
      <c r="E22" s="34">
        <v>444</v>
      </c>
      <c r="F22" s="34">
        <v>22.51</v>
      </c>
      <c r="G22" s="34">
        <v>36.31</v>
      </c>
      <c r="H22" s="34">
        <v>1.46</v>
      </c>
      <c r="I22" s="34">
        <v>6.32</v>
      </c>
      <c r="J22" s="34">
        <v>0.105</v>
      </c>
      <c r="K22" s="34">
        <v>53.2</v>
      </c>
      <c r="L22" s="34">
        <v>8.08</v>
      </c>
      <c r="M22" s="34">
        <v>7.36</v>
      </c>
      <c r="N22" s="34">
        <v>6.81</v>
      </c>
      <c r="O22" s="34">
        <v>464</v>
      </c>
      <c r="P22" s="34">
        <v>5</v>
      </c>
      <c r="Q22" s="43"/>
      <c r="R22" s="44">
        <f t="shared" si="0"/>
        <v>865</v>
      </c>
      <c r="S22" s="44">
        <v>25.73</v>
      </c>
      <c r="T22" s="44">
        <v>0.139</v>
      </c>
      <c r="U22" s="44"/>
      <c r="V22" s="44"/>
      <c r="W22" s="44">
        <v>0.108</v>
      </c>
      <c r="X22" s="44">
        <v>7.24</v>
      </c>
    </row>
    <row r="23" s="7" customFormat="1" ht="21" customHeight="1" spans="1:24">
      <c r="A23" s="32">
        <v>18</v>
      </c>
      <c r="B23" s="33">
        <v>19621</v>
      </c>
      <c r="C23" s="34">
        <v>11260</v>
      </c>
      <c r="D23" s="34">
        <v>24.4</v>
      </c>
      <c r="E23" s="34">
        <v>429.1</v>
      </c>
      <c r="F23" s="34">
        <v>22.1</v>
      </c>
      <c r="G23" s="34">
        <v>37.16</v>
      </c>
      <c r="H23" s="34">
        <v>0.77</v>
      </c>
      <c r="I23" s="34">
        <v>8.34</v>
      </c>
      <c r="J23" s="34">
        <v>0.148</v>
      </c>
      <c r="K23" s="34">
        <v>42.21</v>
      </c>
      <c r="L23" s="34">
        <v>8.42</v>
      </c>
      <c r="M23" s="34">
        <v>7.39</v>
      </c>
      <c r="N23" s="34">
        <v>6.87</v>
      </c>
      <c r="O23" s="34">
        <v>420</v>
      </c>
      <c r="P23" s="34">
        <v>7</v>
      </c>
      <c r="Q23" s="43"/>
      <c r="R23" s="44">
        <f t="shared" si="0"/>
        <v>817.541666666667</v>
      </c>
      <c r="S23" s="44">
        <v>22.75</v>
      </c>
      <c r="T23" s="44">
        <v>0.24</v>
      </c>
      <c r="U23" s="44"/>
      <c r="V23" s="44"/>
      <c r="W23" s="44">
        <v>0.113</v>
      </c>
      <c r="X23" s="44">
        <v>7.7</v>
      </c>
    </row>
    <row r="24" s="7" customFormat="1" ht="21" customHeight="1" spans="1:24">
      <c r="A24" s="32">
        <v>19</v>
      </c>
      <c r="B24" s="33">
        <v>20586</v>
      </c>
      <c r="C24" s="34">
        <v>11420</v>
      </c>
      <c r="D24" s="34">
        <v>24.38</v>
      </c>
      <c r="E24" s="34">
        <v>424.4</v>
      </c>
      <c r="F24" s="34">
        <v>23.58</v>
      </c>
      <c r="G24" s="34">
        <v>31.54</v>
      </c>
      <c r="H24" s="34">
        <v>0.905</v>
      </c>
      <c r="I24" s="34">
        <v>5.33</v>
      </c>
      <c r="J24" s="34">
        <v>0.182</v>
      </c>
      <c r="K24" s="34">
        <v>34.12</v>
      </c>
      <c r="L24" s="34">
        <v>7.05</v>
      </c>
      <c r="M24" s="34">
        <v>7.45</v>
      </c>
      <c r="N24" s="34">
        <v>6.87</v>
      </c>
      <c r="O24" s="34">
        <v>443</v>
      </c>
      <c r="P24" s="34">
        <v>6</v>
      </c>
      <c r="Q24" s="43"/>
      <c r="R24" s="44">
        <f t="shared" si="0"/>
        <v>857.75</v>
      </c>
      <c r="S24" s="44">
        <v>20</v>
      </c>
      <c r="T24" s="44">
        <v>0.526</v>
      </c>
      <c r="U24" s="44"/>
      <c r="V24" s="44"/>
      <c r="W24" s="44">
        <v>0.12</v>
      </c>
      <c r="X24" s="44">
        <v>8.45</v>
      </c>
    </row>
    <row r="25" s="7" customFormat="1" ht="21" customHeight="1" spans="1:24">
      <c r="A25" s="32">
        <v>20</v>
      </c>
      <c r="B25" s="33">
        <v>20112</v>
      </c>
      <c r="C25" s="34">
        <v>11310</v>
      </c>
      <c r="D25" s="34">
        <v>12.18</v>
      </c>
      <c r="E25" s="34">
        <v>408.3</v>
      </c>
      <c r="F25" s="34">
        <v>25.63</v>
      </c>
      <c r="G25" s="34">
        <v>27.72</v>
      </c>
      <c r="H25" s="34">
        <v>1.01</v>
      </c>
      <c r="I25" s="34">
        <v>5.93</v>
      </c>
      <c r="J25" s="34">
        <v>0.205</v>
      </c>
      <c r="K25" s="34">
        <v>51.63</v>
      </c>
      <c r="L25" s="34">
        <v>8.98</v>
      </c>
      <c r="M25" s="34">
        <v>7.41</v>
      </c>
      <c r="N25" s="34">
        <v>6.88</v>
      </c>
      <c r="O25" s="34">
        <v>463</v>
      </c>
      <c r="P25" s="34">
        <v>7</v>
      </c>
      <c r="Q25" s="32"/>
      <c r="R25" s="44">
        <f t="shared" si="0"/>
        <v>838</v>
      </c>
      <c r="S25" s="44">
        <v>22.28</v>
      </c>
      <c r="T25" s="44">
        <v>0.633</v>
      </c>
      <c r="U25" s="44"/>
      <c r="V25" s="44"/>
      <c r="W25" s="44">
        <v>0.118</v>
      </c>
      <c r="X25" s="44">
        <v>7.79</v>
      </c>
    </row>
    <row r="26" s="7" customFormat="1" ht="21" customHeight="1" spans="1:24">
      <c r="A26" s="32">
        <v>21</v>
      </c>
      <c r="B26" s="33">
        <v>20464</v>
      </c>
      <c r="C26" s="34">
        <v>11710</v>
      </c>
      <c r="D26" s="34">
        <v>12.2</v>
      </c>
      <c r="E26" s="34">
        <v>416.3</v>
      </c>
      <c r="F26" s="34">
        <v>28.59</v>
      </c>
      <c r="G26" s="34">
        <v>35.39</v>
      </c>
      <c r="H26" s="34">
        <v>1.56</v>
      </c>
      <c r="I26" s="34">
        <v>9.8</v>
      </c>
      <c r="J26" s="34">
        <v>0.197</v>
      </c>
      <c r="K26" s="34">
        <v>52.6</v>
      </c>
      <c r="L26" s="34">
        <v>9.43</v>
      </c>
      <c r="M26" s="34">
        <v>7.39</v>
      </c>
      <c r="N26" s="34">
        <v>6.87</v>
      </c>
      <c r="O26" s="34">
        <v>436</v>
      </c>
      <c r="P26" s="34">
        <v>7</v>
      </c>
      <c r="Q26" s="43"/>
      <c r="R26" s="44">
        <f t="shared" si="0"/>
        <v>852.666666666667</v>
      </c>
      <c r="S26" s="44">
        <v>22.764</v>
      </c>
      <c r="T26" s="44">
        <v>0.954</v>
      </c>
      <c r="U26" s="44"/>
      <c r="V26" s="44"/>
      <c r="W26" s="44">
        <v>0.107</v>
      </c>
      <c r="X26" s="44">
        <v>7.689</v>
      </c>
    </row>
    <row r="27" s="7" customFormat="1" ht="21" customHeight="1" spans="1:24">
      <c r="A27" s="32">
        <v>22</v>
      </c>
      <c r="B27" s="33">
        <v>20584</v>
      </c>
      <c r="C27" s="34">
        <v>11090</v>
      </c>
      <c r="D27" s="34">
        <v>20.35</v>
      </c>
      <c r="E27" s="34">
        <v>296.4</v>
      </c>
      <c r="F27" s="34">
        <v>24.08</v>
      </c>
      <c r="G27" s="34">
        <v>40.91</v>
      </c>
      <c r="H27" s="34">
        <v>1.5</v>
      </c>
      <c r="I27" s="34">
        <v>8.13</v>
      </c>
      <c r="J27" s="34">
        <v>0.15</v>
      </c>
      <c r="K27" s="34">
        <v>52.1</v>
      </c>
      <c r="L27" s="34">
        <v>7.84</v>
      </c>
      <c r="M27" s="34">
        <v>7.41</v>
      </c>
      <c r="N27" s="34">
        <v>6.83</v>
      </c>
      <c r="O27" s="34">
        <v>428</v>
      </c>
      <c r="P27" s="34">
        <v>6</v>
      </c>
      <c r="Q27" s="43"/>
      <c r="R27" s="44">
        <f t="shared" si="0"/>
        <v>857.666666666667</v>
      </c>
      <c r="S27" s="44">
        <v>21.558</v>
      </c>
      <c r="T27" s="44">
        <v>0.558</v>
      </c>
      <c r="U27" s="44"/>
      <c r="V27" s="44"/>
      <c r="W27" s="44">
        <v>0.09</v>
      </c>
      <c r="X27" s="44">
        <v>7.787</v>
      </c>
    </row>
    <row r="28" s="7" customFormat="1" ht="21" customHeight="1" spans="1:24">
      <c r="A28" s="32">
        <v>23</v>
      </c>
      <c r="B28" s="33">
        <v>20243</v>
      </c>
      <c r="C28" s="34">
        <v>11430</v>
      </c>
      <c r="D28" s="34">
        <v>20.33</v>
      </c>
      <c r="E28" s="34">
        <v>398.2</v>
      </c>
      <c r="F28" s="34">
        <v>22.63</v>
      </c>
      <c r="G28" s="34">
        <v>29.09</v>
      </c>
      <c r="H28" s="34">
        <v>0.743</v>
      </c>
      <c r="I28" s="34">
        <v>6.06</v>
      </c>
      <c r="J28" s="34">
        <v>0.183</v>
      </c>
      <c r="K28" s="34">
        <v>36.19</v>
      </c>
      <c r="L28" s="34">
        <v>7.49</v>
      </c>
      <c r="M28" s="34">
        <v>7.48</v>
      </c>
      <c r="N28" s="34">
        <v>6.87</v>
      </c>
      <c r="O28" s="34">
        <v>368</v>
      </c>
      <c r="P28" s="34">
        <v>6</v>
      </c>
      <c r="Q28" s="32"/>
      <c r="R28" s="44">
        <f t="shared" si="0"/>
        <v>843.458333333333</v>
      </c>
      <c r="S28" s="44">
        <v>21.398</v>
      </c>
      <c r="T28" s="44">
        <v>0.167</v>
      </c>
      <c r="U28" s="44"/>
      <c r="V28" s="44"/>
      <c r="W28" s="44">
        <v>0.096</v>
      </c>
      <c r="X28" s="44">
        <v>7.98</v>
      </c>
    </row>
    <row r="29" s="7" customFormat="1" ht="21" customHeight="1" spans="1:24">
      <c r="A29" s="32">
        <v>24</v>
      </c>
      <c r="B29" s="33">
        <v>20464</v>
      </c>
      <c r="C29" s="34">
        <v>10330</v>
      </c>
      <c r="D29" s="34">
        <v>16.31</v>
      </c>
      <c r="E29" s="34">
        <v>336.4</v>
      </c>
      <c r="F29" s="34">
        <v>22.16</v>
      </c>
      <c r="G29" s="34">
        <v>32.32</v>
      </c>
      <c r="H29" s="34">
        <v>0.777</v>
      </c>
      <c r="I29" s="34">
        <v>5.89</v>
      </c>
      <c r="J29" s="34">
        <v>0.162</v>
      </c>
      <c r="K29" s="34">
        <v>51.71</v>
      </c>
      <c r="L29" s="34">
        <v>9.21</v>
      </c>
      <c r="M29" s="34">
        <v>7.46</v>
      </c>
      <c r="N29" s="34">
        <v>6.85</v>
      </c>
      <c r="O29" s="34">
        <v>298</v>
      </c>
      <c r="P29" s="34">
        <v>5</v>
      </c>
      <c r="Q29" s="32"/>
      <c r="R29" s="44">
        <f t="shared" si="0"/>
        <v>852.666666666667</v>
      </c>
      <c r="S29" s="44">
        <v>20.849</v>
      </c>
      <c r="T29" s="44">
        <v>0.123</v>
      </c>
      <c r="U29" s="44"/>
      <c r="V29" s="44"/>
      <c r="W29" s="44">
        <v>0.095</v>
      </c>
      <c r="X29" s="44">
        <v>7.715</v>
      </c>
    </row>
    <row r="30" s="7" customFormat="1" ht="21" customHeight="1" spans="1:24">
      <c r="A30" s="32">
        <v>25</v>
      </c>
      <c r="B30" s="33">
        <v>20189</v>
      </c>
      <c r="C30" s="34">
        <v>11380</v>
      </c>
      <c r="D30" s="34">
        <v>16.3</v>
      </c>
      <c r="E30" s="34">
        <v>421</v>
      </c>
      <c r="F30" s="34">
        <v>21.9</v>
      </c>
      <c r="G30" s="34">
        <v>39.31</v>
      </c>
      <c r="H30" s="34">
        <v>1.05</v>
      </c>
      <c r="I30" s="34">
        <v>5.95</v>
      </c>
      <c r="J30" s="34">
        <v>0.153</v>
      </c>
      <c r="K30" s="34">
        <v>49.1</v>
      </c>
      <c r="L30" s="34">
        <v>6.78</v>
      </c>
      <c r="M30" s="34">
        <v>7.41</v>
      </c>
      <c r="N30" s="34">
        <v>6.83</v>
      </c>
      <c r="O30" s="34">
        <v>381</v>
      </c>
      <c r="P30" s="34">
        <v>6</v>
      </c>
      <c r="Q30" s="32"/>
      <c r="R30" s="44">
        <f t="shared" si="0"/>
        <v>841.208333333333</v>
      </c>
      <c r="S30" s="44">
        <v>18.89</v>
      </c>
      <c r="T30" s="44">
        <v>0.127</v>
      </c>
      <c r="U30" s="44"/>
      <c r="V30" s="44"/>
      <c r="W30" s="44">
        <v>0.105</v>
      </c>
      <c r="X30" s="44">
        <v>6.82</v>
      </c>
    </row>
    <row r="31" s="7" customFormat="1" ht="21" customHeight="1" spans="1:24">
      <c r="A31" s="32">
        <v>26</v>
      </c>
      <c r="B31" s="33">
        <v>20484</v>
      </c>
      <c r="C31" s="34">
        <v>11420</v>
      </c>
      <c r="D31" s="34">
        <v>20.36</v>
      </c>
      <c r="E31" s="34">
        <v>483.3</v>
      </c>
      <c r="F31" s="34">
        <v>24.68</v>
      </c>
      <c r="G31" s="34">
        <v>37.98</v>
      </c>
      <c r="H31" s="34">
        <v>1.79</v>
      </c>
      <c r="I31" s="34">
        <v>11.96</v>
      </c>
      <c r="J31" s="34">
        <v>0.103</v>
      </c>
      <c r="K31" s="34">
        <v>62.72</v>
      </c>
      <c r="L31" s="34">
        <v>8.63</v>
      </c>
      <c r="M31" s="34">
        <v>7.47</v>
      </c>
      <c r="N31" s="34">
        <v>6.84</v>
      </c>
      <c r="O31" s="34">
        <v>566</v>
      </c>
      <c r="P31" s="34">
        <v>5</v>
      </c>
      <c r="Q31" s="32"/>
      <c r="R31" s="44">
        <f t="shared" si="0"/>
        <v>853.5</v>
      </c>
      <c r="S31" s="44">
        <v>17.79</v>
      </c>
      <c r="T31" s="44">
        <v>0.13</v>
      </c>
      <c r="U31" s="44"/>
      <c r="V31" s="44"/>
      <c r="W31" s="44">
        <v>0.102</v>
      </c>
      <c r="X31" s="44">
        <v>8.11</v>
      </c>
    </row>
    <row r="32" s="7" customFormat="1" ht="21" customHeight="1" spans="1:24">
      <c r="A32" s="32">
        <v>27</v>
      </c>
      <c r="B32" s="33">
        <v>20230</v>
      </c>
      <c r="C32" s="34">
        <v>11350</v>
      </c>
      <c r="D32" s="34">
        <v>16.27</v>
      </c>
      <c r="E32" s="34">
        <v>433.6</v>
      </c>
      <c r="F32" s="34">
        <v>20.48</v>
      </c>
      <c r="G32" s="34">
        <v>44.49</v>
      </c>
      <c r="H32" s="34">
        <v>1.7</v>
      </c>
      <c r="I32" s="34">
        <v>7.21</v>
      </c>
      <c r="J32" s="34">
        <v>0.092</v>
      </c>
      <c r="K32" s="34">
        <v>58.07</v>
      </c>
      <c r="L32" s="34">
        <v>9.69</v>
      </c>
      <c r="M32" s="34">
        <v>7.38</v>
      </c>
      <c r="N32" s="34">
        <v>6.81</v>
      </c>
      <c r="O32" s="34">
        <v>462</v>
      </c>
      <c r="P32" s="34">
        <v>5</v>
      </c>
      <c r="Q32" s="32"/>
      <c r="R32" s="44">
        <f t="shared" si="0"/>
        <v>842.916666666667</v>
      </c>
      <c r="S32" s="44">
        <v>18.24</v>
      </c>
      <c r="T32" s="44">
        <v>0.124</v>
      </c>
      <c r="U32" s="44"/>
      <c r="V32" s="44"/>
      <c r="W32" s="44">
        <v>0.106</v>
      </c>
      <c r="X32" s="44">
        <v>8.58</v>
      </c>
    </row>
    <row r="33" s="7" customFormat="1" ht="21" customHeight="1" spans="1:24">
      <c r="A33" s="32">
        <v>28</v>
      </c>
      <c r="B33" s="33">
        <v>18758</v>
      </c>
      <c r="C33" s="34">
        <v>11510</v>
      </c>
      <c r="D33" s="34">
        <v>16.31</v>
      </c>
      <c r="E33" s="34">
        <v>514.7</v>
      </c>
      <c r="F33" s="34">
        <v>20.58</v>
      </c>
      <c r="G33" s="34">
        <v>40.26</v>
      </c>
      <c r="H33" s="34">
        <v>0.446</v>
      </c>
      <c r="I33" s="34">
        <v>6.79</v>
      </c>
      <c r="J33" s="34">
        <v>0.115</v>
      </c>
      <c r="K33" s="34">
        <v>55.57</v>
      </c>
      <c r="L33" s="34">
        <v>8.99</v>
      </c>
      <c r="M33" s="34">
        <v>7.41</v>
      </c>
      <c r="N33" s="34">
        <v>6.81</v>
      </c>
      <c r="O33" s="34">
        <v>416</v>
      </c>
      <c r="P33" s="34">
        <v>5</v>
      </c>
      <c r="Q33" s="32"/>
      <c r="R33" s="44">
        <f t="shared" si="0"/>
        <v>781.583333333333</v>
      </c>
      <c r="S33" s="44">
        <v>18.747</v>
      </c>
      <c r="T33" s="44">
        <v>0.125</v>
      </c>
      <c r="U33" s="44"/>
      <c r="V33" s="44"/>
      <c r="W33" s="44">
        <v>0.105</v>
      </c>
      <c r="X33" s="44">
        <v>9.584</v>
      </c>
    </row>
    <row r="34" s="7" customFormat="1" ht="21" customHeight="1" spans="1:24">
      <c r="A34" s="32">
        <v>29</v>
      </c>
      <c r="B34" s="33">
        <v>21396</v>
      </c>
      <c r="C34" s="34">
        <v>11800</v>
      </c>
      <c r="D34" s="34">
        <v>20.37</v>
      </c>
      <c r="E34" s="34">
        <v>484.6</v>
      </c>
      <c r="F34" s="34">
        <v>20.46</v>
      </c>
      <c r="G34" s="34">
        <v>41.34</v>
      </c>
      <c r="H34" s="34">
        <v>0.385</v>
      </c>
      <c r="I34" s="34">
        <v>8.23</v>
      </c>
      <c r="J34" s="34">
        <v>0.07</v>
      </c>
      <c r="K34" s="34">
        <v>51.65</v>
      </c>
      <c r="L34" s="34">
        <v>9.65</v>
      </c>
      <c r="M34" s="34">
        <v>7.46</v>
      </c>
      <c r="N34" s="34">
        <v>6.87</v>
      </c>
      <c r="O34" s="34">
        <v>494</v>
      </c>
      <c r="P34" s="34">
        <v>6</v>
      </c>
      <c r="Q34" s="32"/>
      <c r="R34" s="44">
        <f t="shared" si="0"/>
        <v>891.5</v>
      </c>
      <c r="S34" s="44">
        <v>19.396</v>
      </c>
      <c r="T34" s="44">
        <v>0.139</v>
      </c>
      <c r="U34" s="44"/>
      <c r="V34" s="44"/>
      <c r="W34" s="44">
        <v>0.096</v>
      </c>
      <c r="X34" s="44">
        <v>8.51</v>
      </c>
    </row>
    <row r="35" s="7" customFormat="1" ht="21" customHeight="1" spans="1:24">
      <c r="A35" s="32">
        <v>30</v>
      </c>
      <c r="B35" s="33">
        <v>21746</v>
      </c>
      <c r="C35" s="34">
        <v>11960</v>
      </c>
      <c r="D35" s="34">
        <v>16.29</v>
      </c>
      <c r="E35" s="34">
        <v>606.5</v>
      </c>
      <c r="F35" s="34">
        <v>23.87</v>
      </c>
      <c r="G35" s="34">
        <v>50.24</v>
      </c>
      <c r="H35" s="34">
        <v>0.939</v>
      </c>
      <c r="I35" s="34">
        <v>8.48</v>
      </c>
      <c r="J35" s="34">
        <v>0.122</v>
      </c>
      <c r="K35" s="34">
        <v>57.86</v>
      </c>
      <c r="L35" s="34">
        <v>9.93</v>
      </c>
      <c r="M35" s="34">
        <v>7.44</v>
      </c>
      <c r="N35" s="34">
        <v>6.85</v>
      </c>
      <c r="O35" s="34">
        <v>476</v>
      </c>
      <c r="P35" s="34">
        <v>5</v>
      </c>
      <c r="Q35" s="32"/>
      <c r="R35" s="44">
        <f t="shared" si="0"/>
        <v>906.083333333333</v>
      </c>
      <c r="S35" s="44">
        <v>19.84</v>
      </c>
      <c r="T35" s="44">
        <v>0.139</v>
      </c>
      <c r="U35" s="44"/>
      <c r="V35" s="44"/>
      <c r="W35" s="44">
        <v>0.099</v>
      </c>
      <c r="X35" s="44">
        <v>8.83</v>
      </c>
    </row>
    <row r="36" s="7" customFormat="1" ht="21" customHeight="1" spans="1:24">
      <c r="A36" s="32">
        <v>31</v>
      </c>
      <c r="B36" s="36">
        <v>20186</v>
      </c>
      <c r="C36" s="37">
        <v>12005</v>
      </c>
      <c r="D36" s="37">
        <v>0</v>
      </c>
      <c r="E36" s="38">
        <v>463.2</v>
      </c>
      <c r="F36" s="37">
        <v>22.16</v>
      </c>
      <c r="G36" s="38">
        <v>46.85</v>
      </c>
      <c r="H36" s="37">
        <v>1.25</v>
      </c>
      <c r="I36" s="38">
        <v>7.87</v>
      </c>
      <c r="J36" s="37">
        <v>0.135</v>
      </c>
      <c r="K36" s="38">
        <v>50.85</v>
      </c>
      <c r="L36" s="37">
        <v>10.71</v>
      </c>
      <c r="M36" s="38">
        <v>7.46</v>
      </c>
      <c r="N36" s="37">
        <v>6.81</v>
      </c>
      <c r="O36" s="38">
        <v>498</v>
      </c>
      <c r="P36" s="37">
        <v>6</v>
      </c>
      <c r="Q36" s="32"/>
      <c r="R36" s="44">
        <f t="shared" si="0"/>
        <v>841.083333333333</v>
      </c>
      <c r="S36" s="44">
        <v>18.16</v>
      </c>
      <c r="T36" s="44">
        <v>0.126</v>
      </c>
      <c r="U36" s="44"/>
      <c r="V36" s="44"/>
      <c r="W36" s="44">
        <v>0.104</v>
      </c>
      <c r="X36" s="44">
        <v>9.28</v>
      </c>
    </row>
    <row r="37" s="7" customFormat="1" ht="21" customHeight="1" spans="1:24">
      <c r="A37" s="16" t="s">
        <v>21</v>
      </c>
      <c r="B37" s="17">
        <f>SUM(B6:B36)</f>
        <v>664334</v>
      </c>
      <c r="C37" s="17">
        <f>SUM(C6:C36)</f>
        <v>353125</v>
      </c>
      <c r="D37" s="18">
        <f>SUM(D6:D36)</f>
        <v>520.94</v>
      </c>
      <c r="E37" s="19">
        <f>AVERAGE(E6:E36)</f>
        <v>422.454838709677</v>
      </c>
      <c r="F37" s="19">
        <f t="shared" ref="F37:X37" si="1">AVERAGE(F6:F36)</f>
        <v>22.7725806451613</v>
      </c>
      <c r="G37" s="19">
        <f t="shared" si="1"/>
        <v>34.5106451612903</v>
      </c>
      <c r="H37" s="19">
        <f t="shared" si="1"/>
        <v>1.05522580645161</v>
      </c>
      <c r="I37" s="19">
        <f t="shared" si="1"/>
        <v>6.25419354838709</v>
      </c>
      <c r="J37" s="19">
        <f t="shared" si="1"/>
        <v>0.152322580645161</v>
      </c>
      <c r="K37" s="19">
        <f t="shared" si="1"/>
        <v>45.0506451612903</v>
      </c>
      <c r="L37" s="19">
        <f t="shared" si="1"/>
        <v>8.21483870967742</v>
      </c>
      <c r="M37" s="19">
        <f t="shared" si="1"/>
        <v>7.41548387096774</v>
      </c>
      <c r="N37" s="19">
        <f t="shared" si="1"/>
        <v>6.83967741935484</v>
      </c>
      <c r="O37" s="19">
        <f t="shared" si="1"/>
        <v>417.774193548387</v>
      </c>
      <c r="P37" s="19">
        <f t="shared" si="1"/>
        <v>5.80645161290323</v>
      </c>
      <c r="Q37" s="19"/>
      <c r="R37" s="19"/>
      <c r="S37" s="44">
        <f t="shared" si="1"/>
        <v>20.8709032258065</v>
      </c>
      <c r="T37" s="44">
        <f t="shared" si="1"/>
        <v>0.21441935483871</v>
      </c>
      <c r="U37" s="44" t="e">
        <f t="shared" si="1"/>
        <v>#DIV/0!</v>
      </c>
      <c r="V37" s="44"/>
      <c r="W37" s="44">
        <f t="shared" si="1"/>
        <v>0.107741935483871</v>
      </c>
      <c r="X37" s="44">
        <f t="shared" si="1"/>
        <v>7.92561290322581</v>
      </c>
    </row>
    <row r="38" s="8" customFormat="1" ht="21" customHeight="1" spans="3:22">
      <c r="C38" s="40" t="s">
        <v>22</v>
      </c>
      <c r="D38" s="40"/>
      <c r="G38" s="41"/>
      <c r="H38" s="41"/>
      <c r="I38" s="41"/>
      <c r="L38" s="42" t="s">
        <v>23</v>
      </c>
      <c r="M38" s="42"/>
      <c r="U38" s="40" t="s">
        <v>24</v>
      </c>
      <c r="V38" s="40"/>
    </row>
  </sheetData>
  <mergeCells count="15">
    <mergeCell ref="A2:X2"/>
    <mergeCell ref="E3:R3"/>
    <mergeCell ref="S3:X3"/>
    <mergeCell ref="E4:F4"/>
    <mergeCell ref="G4:H4"/>
    <mergeCell ref="I4:J4"/>
    <mergeCell ref="K4:L4"/>
    <mergeCell ref="M4:N4"/>
    <mergeCell ref="O4:P4"/>
    <mergeCell ref="Q4:R4"/>
    <mergeCell ref="L38:M38"/>
    <mergeCell ref="A3:A5"/>
    <mergeCell ref="B3:B5"/>
    <mergeCell ref="C3:C5"/>
    <mergeCell ref="D3:D5"/>
  </mergeCells>
  <pageMargins left="0.196527777777778" right="0.196527777777778" top="0.196527777777778" bottom="0.196527777777778" header="0.314583333333333" footer="0.314583333333333"/>
  <pageSetup paperSize="9" scale="66" orientation="landscape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38"/>
  <sheetViews>
    <sheetView zoomScale="80" zoomScaleNormal="80" topLeftCell="A4" workbookViewId="0">
      <selection activeCell="K6" sqref="K6:L36"/>
    </sheetView>
  </sheetViews>
  <sheetFormatPr defaultColWidth="9" defaultRowHeight="13.5"/>
  <cols>
    <col min="1" max="1" width="4.375" style="7" customWidth="1"/>
    <col min="2" max="2" width="9.75" customWidth="1"/>
    <col min="3" max="3" width="9" customWidth="1"/>
    <col min="4" max="4" width="8.675" customWidth="1"/>
    <col min="5" max="6" width="7.375" customWidth="1"/>
    <col min="7" max="8" width="6.625" customWidth="1"/>
    <col min="9" max="12" width="6.75833333333333" customWidth="1"/>
    <col min="13" max="14" width="6.625" customWidth="1"/>
    <col min="15" max="16" width="7.375" customWidth="1"/>
    <col min="17" max="17" width="6.625" customWidth="1"/>
    <col min="18" max="18" width="10" customWidth="1"/>
    <col min="19" max="24" width="12.3833333333333" customWidth="1"/>
  </cols>
  <sheetData>
    <row r="1" ht="55.5" customHeight="1"/>
    <row r="2" ht="36" customHeight="1" spans="1:24">
      <c r="A2" s="28" t="s">
        <v>35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</row>
    <row r="3" customFormat="1" ht="22" customHeight="1" spans="1:24">
      <c r="A3" s="16" t="s">
        <v>1</v>
      </c>
      <c r="B3" s="15" t="s">
        <v>2</v>
      </c>
      <c r="C3" s="15" t="s">
        <v>3</v>
      </c>
      <c r="D3" s="15" t="s">
        <v>4</v>
      </c>
      <c r="E3" s="16" t="s">
        <v>5</v>
      </c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 t="s">
        <v>6</v>
      </c>
      <c r="T3" s="16"/>
      <c r="U3" s="16"/>
      <c r="V3" s="16"/>
      <c r="W3" s="16"/>
      <c r="X3" s="16"/>
    </row>
    <row r="4" s="7" customFormat="1" ht="22" customHeight="1" spans="1:24">
      <c r="A4" s="16"/>
      <c r="B4" s="15"/>
      <c r="C4" s="15"/>
      <c r="D4" s="15"/>
      <c r="E4" s="16" t="s">
        <v>7</v>
      </c>
      <c r="F4" s="16"/>
      <c r="G4" s="16" t="s">
        <v>8</v>
      </c>
      <c r="H4" s="16"/>
      <c r="I4" s="16" t="s">
        <v>9</v>
      </c>
      <c r="J4" s="16"/>
      <c r="K4" s="16" t="s">
        <v>10</v>
      </c>
      <c r="L4" s="16"/>
      <c r="M4" s="16" t="s">
        <v>11</v>
      </c>
      <c r="N4" s="16"/>
      <c r="O4" s="16" t="s">
        <v>12</v>
      </c>
      <c r="P4" s="16"/>
      <c r="Q4" s="16" t="s">
        <v>13</v>
      </c>
      <c r="R4" s="16"/>
      <c r="S4" s="25" t="s">
        <v>14</v>
      </c>
      <c r="T4" s="26" t="s">
        <v>15</v>
      </c>
      <c r="U4" s="26" t="s">
        <v>11</v>
      </c>
      <c r="V4" s="26" t="s">
        <v>16</v>
      </c>
      <c r="W4" s="26" t="s">
        <v>17</v>
      </c>
      <c r="X4" s="26" t="s">
        <v>18</v>
      </c>
    </row>
    <row r="5" s="7" customFormat="1" ht="22" customHeight="1" spans="1:24">
      <c r="A5" s="16"/>
      <c r="B5" s="15"/>
      <c r="C5" s="15"/>
      <c r="D5" s="15"/>
      <c r="E5" s="16" t="s">
        <v>19</v>
      </c>
      <c r="F5" s="16" t="s">
        <v>20</v>
      </c>
      <c r="G5" s="16" t="s">
        <v>19</v>
      </c>
      <c r="H5" s="16" t="s">
        <v>20</v>
      </c>
      <c r="I5" s="16" t="s">
        <v>19</v>
      </c>
      <c r="J5" s="16" t="s">
        <v>20</v>
      </c>
      <c r="K5" s="16" t="s">
        <v>19</v>
      </c>
      <c r="L5" s="16" t="s">
        <v>20</v>
      </c>
      <c r="M5" s="16" t="s">
        <v>19</v>
      </c>
      <c r="N5" s="16" t="s">
        <v>20</v>
      </c>
      <c r="O5" s="16" t="s">
        <v>19</v>
      </c>
      <c r="P5" s="16" t="s">
        <v>20</v>
      </c>
      <c r="Q5" s="16" t="s">
        <v>19</v>
      </c>
      <c r="R5" s="16" t="s">
        <v>20</v>
      </c>
      <c r="S5" s="25" t="s">
        <v>20</v>
      </c>
      <c r="T5" s="25" t="s">
        <v>20</v>
      </c>
      <c r="U5" s="25" t="s">
        <v>20</v>
      </c>
      <c r="V5" s="25" t="s">
        <v>20</v>
      </c>
      <c r="W5" s="25" t="s">
        <v>20</v>
      </c>
      <c r="X5" s="25" t="s">
        <v>20</v>
      </c>
    </row>
    <row r="6" s="7" customFormat="1" ht="22" customHeight="1" spans="1:24">
      <c r="A6" s="32">
        <v>1</v>
      </c>
      <c r="B6" s="33">
        <v>23491</v>
      </c>
      <c r="C6" s="34">
        <v>8790</v>
      </c>
      <c r="D6" s="34">
        <v>8</v>
      </c>
      <c r="E6" s="34">
        <v>268.7</v>
      </c>
      <c r="F6" s="34">
        <v>17.78</v>
      </c>
      <c r="G6" s="34">
        <v>23.86</v>
      </c>
      <c r="H6" s="34">
        <v>0.304</v>
      </c>
      <c r="I6" s="34">
        <v>4.56</v>
      </c>
      <c r="J6" s="34">
        <v>0.117</v>
      </c>
      <c r="K6" s="34">
        <v>29.11</v>
      </c>
      <c r="L6" s="34">
        <v>7.67</v>
      </c>
      <c r="M6" s="34">
        <v>7.36</v>
      </c>
      <c r="N6" s="34">
        <v>6.88</v>
      </c>
      <c r="O6" s="34">
        <v>301</v>
      </c>
      <c r="P6" s="34">
        <v>7</v>
      </c>
      <c r="Q6" s="43"/>
      <c r="R6" s="44">
        <f>B6/24</f>
        <v>978.791666666667</v>
      </c>
      <c r="S6" s="34">
        <v>15.29</v>
      </c>
      <c r="T6" s="34">
        <v>0.002</v>
      </c>
      <c r="U6" s="34"/>
      <c r="V6" s="34"/>
      <c r="W6" s="34">
        <v>0.163</v>
      </c>
      <c r="X6" s="34">
        <v>7.43</v>
      </c>
    </row>
    <row r="7" s="7" customFormat="1" ht="22" customHeight="1" spans="1:24">
      <c r="A7" s="32">
        <v>2</v>
      </c>
      <c r="B7" s="33">
        <v>23629</v>
      </c>
      <c r="C7" s="34">
        <v>8820</v>
      </c>
      <c r="D7" s="34"/>
      <c r="E7" s="34">
        <v>344.1</v>
      </c>
      <c r="F7" s="34">
        <v>18.96</v>
      </c>
      <c r="G7" s="34">
        <v>22.63</v>
      </c>
      <c r="H7" s="34">
        <v>0.304</v>
      </c>
      <c r="I7" s="34">
        <v>3.02</v>
      </c>
      <c r="J7" s="34">
        <v>0.112</v>
      </c>
      <c r="K7" s="34">
        <v>28.71</v>
      </c>
      <c r="L7" s="34">
        <v>7.96</v>
      </c>
      <c r="M7" s="34">
        <v>7.34</v>
      </c>
      <c r="N7" s="34">
        <v>6.78</v>
      </c>
      <c r="O7" s="34">
        <v>348</v>
      </c>
      <c r="P7" s="34">
        <v>6</v>
      </c>
      <c r="Q7" s="43"/>
      <c r="R7" s="44">
        <f t="shared" ref="R7:R36" si="0">B7/24</f>
        <v>984.541666666667</v>
      </c>
      <c r="S7" s="34">
        <v>15.09</v>
      </c>
      <c r="T7" s="34">
        <v>0.024</v>
      </c>
      <c r="U7" s="34"/>
      <c r="V7" s="34"/>
      <c r="W7" s="34">
        <v>0.121</v>
      </c>
      <c r="X7" s="34">
        <v>8.33</v>
      </c>
    </row>
    <row r="8" s="7" customFormat="1" ht="22" customHeight="1" spans="1:24">
      <c r="A8" s="32">
        <v>3</v>
      </c>
      <c r="B8" s="33">
        <v>22104</v>
      </c>
      <c r="C8" s="34">
        <v>8590</v>
      </c>
      <c r="D8" s="34"/>
      <c r="E8" s="34">
        <v>274.6</v>
      </c>
      <c r="F8" s="34">
        <v>17.68</v>
      </c>
      <c r="G8" s="34">
        <v>22.88</v>
      </c>
      <c r="H8" s="34">
        <v>0.168</v>
      </c>
      <c r="I8" s="34">
        <v>3.92</v>
      </c>
      <c r="J8" s="34">
        <v>0.146</v>
      </c>
      <c r="K8" s="34">
        <v>29.52</v>
      </c>
      <c r="L8" s="34">
        <v>6.55</v>
      </c>
      <c r="M8" s="34">
        <v>7.38</v>
      </c>
      <c r="N8" s="34">
        <v>6.86</v>
      </c>
      <c r="O8" s="34">
        <v>274</v>
      </c>
      <c r="P8" s="34">
        <v>5</v>
      </c>
      <c r="Q8" s="43"/>
      <c r="R8" s="44">
        <f t="shared" si="0"/>
        <v>921</v>
      </c>
      <c r="S8" s="34">
        <v>12.25</v>
      </c>
      <c r="T8" s="34">
        <v>0.004</v>
      </c>
      <c r="U8" s="34"/>
      <c r="V8" s="34"/>
      <c r="W8" s="34">
        <v>0.162</v>
      </c>
      <c r="X8" s="34">
        <v>9.88</v>
      </c>
    </row>
    <row r="9" s="7" customFormat="1" ht="22" customHeight="1" spans="1:24">
      <c r="A9" s="32">
        <v>4</v>
      </c>
      <c r="B9" s="33">
        <v>23148</v>
      </c>
      <c r="C9" s="34">
        <v>9060</v>
      </c>
      <c r="D9" s="34">
        <v>16.48</v>
      </c>
      <c r="E9" s="34">
        <v>351.3</v>
      </c>
      <c r="F9" s="34">
        <v>18.03</v>
      </c>
      <c r="G9" s="34">
        <v>22.24</v>
      </c>
      <c r="H9" s="34">
        <v>0.205</v>
      </c>
      <c r="I9" s="34">
        <v>3.35</v>
      </c>
      <c r="J9" s="34">
        <v>0.246</v>
      </c>
      <c r="K9" s="34">
        <v>26.68</v>
      </c>
      <c r="L9" s="34">
        <v>7.44</v>
      </c>
      <c r="M9" s="34">
        <v>7.39</v>
      </c>
      <c r="N9" s="34">
        <v>6.88</v>
      </c>
      <c r="O9" s="34">
        <v>338</v>
      </c>
      <c r="P9" s="34">
        <v>5</v>
      </c>
      <c r="Q9" s="43"/>
      <c r="R9" s="44">
        <f t="shared" si="0"/>
        <v>964.5</v>
      </c>
      <c r="S9" s="34">
        <v>14.62</v>
      </c>
      <c r="T9" s="34">
        <v>0.003</v>
      </c>
      <c r="U9" s="34"/>
      <c r="V9" s="34"/>
      <c r="W9" s="34">
        <v>0.159</v>
      </c>
      <c r="X9" s="34">
        <v>10.9</v>
      </c>
    </row>
    <row r="10" s="7" customFormat="1" ht="22" customHeight="1" spans="1:24">
      <c r="A10" s="32">
        <v>5</v>
      </c>
      <c r="B10" s="33">
        <v>23440</v>
      </c>
      <c r="C10" s="34">
        <v>8760</v>
      </c>
      <c r="D10" s="34"/>
      <c r="E10" s="34">
        <v>277.6</v>
      </c>
      <c r="F10" s="34">
        <v>19.18</v>
      </c>
      <c r="G10" s="34">
        <v>21.82</v>
      </c>
      <c r="H10" s="34">
        <v>0.196</v>
      </c>
      <c r="I10" s="34">
        <v>4.08</v>
      </c>
      <c r="J10" s="34">
        <v>0.218</v>
      </c>
      <c r="K10" s="34">
        <v>27.6</v>
      </c>
      <c r="L10" s="34">
        <v>8.39</v>
      </c>
      <c r="M10" s="34">
        <v>7.39</v>
      </c>
      <c r="N10" s="48">
        <v>6.8</v>
      </c>
      <c r="O10" s="34">
        <v>324</v>
      </c>
      <c r="P10" s="34">
        <v>6</v>
      </c>
      <c r="Q10" s="43"/>
      <c r="R10" s="44">
        <f t="shared" si="0"/>
        <v>976.666666666667</v>
      </c>
      <c r="S10" s="34">
        <v>14.371</v>
      </c>
      <c r="T10" s="34">
        <v>0.013</v>
      </c>
      <c r="U10" s="34"/>
      <c r="V10" s="34"/>
      <c r="W10" s="34">
        <v>0.172</v>
      </c>
      <c r="X10" s="34">
        <v>11.081</v>
      </c>
    </row>
    <row r="11" s="7" customFormat="1" ht="22" customHeight="1" spans="1:24">
      <c r="A11" s="32">
        <v>6</v>
      </c>
      <c r="B11" s="33">
        <v>22709</v>
      </c>
      <c r="C11" s="34">
        <v>8710</v>
      </c>
      <c r="D11" s="34"/>
      <c r="E11" s="34">
        <v>251.3</v>
      </c>
      <c r="F11" s="34">
        <v>19.63</v>
      </c>
      <c r="G11" s="34">
        <v>21.03</v>
      </c>
      <c r="H11" s="34">
        <v>0.245</v>
      </c>
      <c r="I11" s="34">
        <v>3.77</v>
      </c>
      <c r="J11" s="34">
        <v>0.278</v>
      </c>
      <c r="K11" s="34">
        <v>29.41</v>
      </c>
      <c r="L11" s="34">
        <v>8.21</v>
      </c>
      <c r="M11" s="34">
        <v>7.33</v>
      </c>
      <c r="N11" s="34">
        <v>6.88</v>
      </c>
      <c r="O11" s="34">
        <v>358</v>
      </c>
      <c r="P11" s="34">
        <v>7</v>
      </c>
      <c r="Q11" s="43"/>
      <c r="R11" s="44">
        <f t="shared" si="0"/>
        <v>946.208333333333</v>
      </c>
      <c r="S11" s="34">
        <v>15.416</v>
      </c>
      <c r="T11" s="34">
        <v>0.0708</v>
      </c>
      <c r="U11" s="34"/>
      <c r="V11" s="34"/>
      <c r="W11" s="34">
        <v>0.196</v>
      </c>
      <c r="X11" s="34">
        <v>9.901</v>
      </c>
    </row>
    <row r="12" s="7" customFormat="1" ht="22" customHeight="1" spans="1:24">
      <c r="A12" s="32">
        <v>7</v>
      </c>
      <c r="B12" s="33">
        <v>23004</v>
      </c>
      <c r="C12" s="34">
        <v>8760</v>
      </c>
      <c r="D12" s="34">
        <v>7.96</v>
      </c>
      <c r="E12" s="34">
        <v>278.3</v>
      </c>
      <c r="F12" s="34">
        <v>19.84</v>
      </c>
      <c r="G12" s="34">
        <v>22.14</v>
      </c>
      <c r="H12" s="34">
        <v>0.261</v>
      </c>
      <c r="I12" s="34">
        <v>3.54</v>
      </c>
      <c r="J12" s="34">
        <v>0.208</v>
      </c>
      <c r="K12" s="34">
        <v>28.36</v>
      </c>
      <c r="L12" s="34">
        <v>7.71</v>
      </c>
      <c r="M12" s="34">
        <v>7.39</v>
      </c>
      <c r="N12" s="34">
        <v>6.91</v>
      </c>
      <c r="O12" s="34">
        <v>298</v>
      </c>
      <c r="P12" s="34">
        <v>5</v>
      </c>
      <c r="Q12" s="43"/>
      <c r="R12" s="44">
        <f t="shared" si="0"/>
        <v>958.5</v>
      </c>
      <c r="S12" s="34">
        <v>15.698</v>
      </c>
      <c r="T12" s="34">
        <v>0.055</v>
      </c>
      <c r="U12" s="34"/>
      <c r="V12" s="34"/>
      <c r="W12" s="34">
        <v>0.214</v>
      </c>
      <c r="X12" s="34">
        <v>6.763</v>
      </c>
    </row>
    <row r="13" s="7" customFormat="1" ht="22" customHeight="1" spans="1:24">
      <c r="A13" s="32">
        <v>8</v>
      </c>
      <c r="B13" s="33">
        <v>20230</v>
      </c>
      <c r="C13" s="34">
        <v>8160</v>
      </c>
      <c r="D13" s="34">
        <v>12.82</v>
      </c>
      <c r="E13" s="34">
        <v>249.8</v>
      </c>
      <c r="F13" s="34">
        <v>19.03</v>
      </c>
      <c r="G13" s="34">
        <v>25.45</v>
      </c>
      <c r="H13" s="35">
        <v>0.23</v>
      </c>
      <c r="I13" s="34">
        <v>3.55</v>
      </c>
      <c r="J13" s="34">
        <v>0.126</v>
      </c>
      <c r="K13" s="34">
        <v>28.18</v>
      </c>
      <c r="L13" s="34">
        <v>7.13</v>
      </c>
      <c r="M13" s="34">
        <v>7.41</v>
      </c>
      <c r="N13" s="34">
        <v>6.85</v>
      </c>
      <c r="O13" s="34">
        <v>291</v>
      </c>
      <c r="P13" s="34">
        <v>6</v>
      </c>
      <c r="Q13" s="43"/>
      <c r="R13" s="44">
        <f t="shared" si="0"/>
        <v>842.916666666667</v>
      </c>
      <c r="S13" s="34">
        <v>14.745</v>
      </c>
      <c r="T13" s="34">
        <v>0.028</v>
      </c>
      <c r="U13" s="34"/>
      <c r="V13" s="34"/>
      <c r="W13" s="34">
        <v>0.194</v>
      </c>
      <c r="X13" s="34">
        <v>7.381</v>
      </c>
    </row>
    <row r="14" s="7" customFormat="1" ht="22" customHeight="1" spans="1:24">
      <c r="A14" s="32">
        <v>9</v>
      </c>
      <c r="B14" s="33">
        <v>22587</v>
      </c>
      <c r="C14" s="34">
        <v>8750</v>
      </c>
      <c r="D14" s="34">
        <v>3.9</v>
      </c>
      <c r="E14" s="34">
        <v>237.3</v>
      </c>
      <c r="F14" s="34">
        <v>18.87</v>
      </c>
      <c r="G14" s="34">
        <v>20.52</v>
      </c>
      <c r="H14" s="34">
        <v>0.224</v>
      </c>
      <c r="I14" s="34">
        <v>2.8</v>
      </c>
      <c r="J14" s="34">
        <v>0.126</v>
      </c>
      <c r="K14" s="34">
        <v>24.32</v>
      </c>
      <c r="L14" s="34">
        <v>7.52</v>
      </c>
      <c r="M14" s="34">
        <v>7.36</v>
      </c>
      <c r="N14" s="48">
        <v>6.9</v>
      </c>
      <c r="O14" s="34">
        <v>294</v>
      </c>
      <c r="P14" s="34">
        <v>7</v>
      </c>
      <c r="Q14" s="43"/>
      <c r="R14" s="44">
        <f t="shared" si="0"/>
        <v>941.125</v>
      </c>
      <c r="S14" s="34">
        <v>15.56</v>
      </c>
      <c r="T14" s="34">
        <v>0.025</v>
      </c>
      <c r="U14" s="34"/>
      <c r="V14" s="34"/>
      <c r="W14" s="34">
        <v>0.186</v>
      </c>
      <c r="X14" s="34">
        <v>5.388</v>
      </c>
    </row>
    <row r="15" s="7" customFormat="1" ht="22" customHeight="1" spans="1:24">
      <c r="A15" s="32">
        <v>10</v>
      </c>
      <c r="B15" s="33">
        <v>23995</v>
      </c>
      <c r="C15" s="34">
        <v>9090</v>
      </c>
      <c r="D15" s="34">
        <v>8.64</v>
      </c>
      <c r="E15" s="34">
        <v>173.1</v>
      </c>
      <c r="F15" s="34">
        <v>19.83</v>
      </c>
      <c r="G15" s="34">
        <v>11.12</v>
      </c>
      <c r="H15" s="34">
        <v>0.212</v>
      </c>
      <c r="I15" s="34">
        <v>1.73</v>
      </c>
      <c r="J15" s="34">
        <v>0.119</v>
      </c>
      <c r="K15" s="34">
        <v>16.04</v>
      </c>
      <c r="L15" s="34">
        <v>6.53</v>
      </c>
      <c r="M15" s="34">
        <v>7.36</v>
      </c>
      <c r="N15" s="34">
        <v>6.87</v>
      </c>
      <c r="O15" s="34">
        <v>203</v>
      </c>
      <c r="P15" s="34">
        <v>7</v>
      </c>
      <c r="Q15" s="43"/>
      <c r="R15" s="44">
        <f t="shared" si="0"/>
        <v>999.791666666667</v>
      </c>
      <c r="S15" s="34">
        <v>15.73</v>
      </c>
      <c r="T15" s="34">
        <v>0.017</v>
      </c>
      <c r="U15" s="34"/>
      <c r="V15" s="34"/>
      <c r="W15" s="34">
        <v>0.129</v>
      </c>
      <c r="X15" s="34">
        <v>4.615</v>
      </c>
    </row>
    <row r="16" s="7" customFormat="1" ht="22" customHeight="1" spans="1:24">
      <c r="A16" s="32">
        <v>11</v>
      </c>
      <c r="B16" s="33">
        <v>23342</v>
      </c>
      <c r="C16" s="34">
        <v>8910</v>
      </c>
      <c r="D16" s="34">
        <v>16.66</v>
      </c>
      <c r="E16" s="34">
        <v>169.8</v>
      </c>
      <c r="F16" s="34">
        <v>18.93</v>
      </c>
      <c r="G16" s="34">
        <v>11.66</v>
      </c>
      <c r="H16" s="34">
        <v>0.208</v>
      </c>
      <c r="I16" s="34">
        <v>1.94</v>
      </c>
      <c r="J16" s="34">
        <v>0.128</v>
      </c>
      <c r="K16" s="34">
        <v>18.69</v>
      </c>
      <c r="L16" s="34">
        <v>4.62</v>
      </c>
      <c r="M16" s="34">
        <v>7.38</v>
      </c>
      <c r="N16" s="34">
        <v>6.88</v>
      </c>
      <c r="O16" s="34">
        <v>201</v>
      </c>
      <c r="P16" s="34">
        <v>6</v>
      </c>
      <c r="Q16" s="43"/>
      <c r="R16" s="44">
        <f t="shared" si="0"/>
        <v>972.583333333333</v>
      </c>
      <c r="S16" s="34">
        <v>14.5</v>
      </c>
      <c r="T16" s="34">
        <v>0.023</v>
      </c>
      <c r="U16" s="34"/>
      <c r="V16" s="34"/>
      <c r="W16" s="34">
        <v>0.091</v>
      </c>
      <c r="X16" s="34">
        <v>3.4</v>
      </c>
    </row>
    <row r="17" s="7" customFormat="1" ht="22" customHeight="1" spans="1:24">
      <c r="A17" s="32">
        <v>12</v>
      </c>
      <c r="B17" s="33">
        <v>20573</v>
      </c>
      <c r="C17" s="34">
        <v>8460</v>
      </c>
      <c r="D17" s="34"/>
      <c r="E17" s="34">
        <v>223.6</v>
      </c>
      <c r="F17" s="34">
        <v>17.99</v>
      </c>
      <c r="G17" s="34">
        <v>14.05</v>
      </c>
      <c r="H17" s="34">
        <v>0.182</v>
      </c>
      <c r="I17" s="34">
        <v>2.08</v>
      </c>
      <c r="J17" s="34">
        <v>0.151</v>
      </c>
      <c r="K17" s="34">
        <v>22.12</v>
      </c>
      <c r="L17" s="34">
        <v>4.62</v>
      </c>
      <c r="M17" s="34">
        <v>7.39</v>
      </c>
      <c r="N17" s="34">
        <v>6.89</v>
      </c>
      <c r="O17" s="34">
        <v>233</v>
      </c>
      <c r="P17" s="34">
        <v>6</v>
      </c>
      <c r="Q17" s="43"/>
      <c r="R17" s="44">
        <f t="shared" si="0"/>
        <v>857.208333333333</v>
      </c>
      <c r="S17" s="34">
        <v>15.78</v>
      </c>
      <c r="T17" s="34">
        <v>0.035</v>
      </c>
      <c r="U17" s="34"/>
      <c r="V17" s="34"/>
      <c r="W17" s="34">
        <v>0.104</v>
      </c>
      <c r="X17" s="34">
        <v>3.35</v>
      </c>
    </row>
    <row r="18" s="7" customFormat="1" ht="22" customHeight="1" spans="1:24">
      <c r="A18" s="32">
        <v>13</v>
      </c>
      <c r="B18" s="33">
        <v>17758</v>
      </c>
      <c r="C18" s="34">
        <v>7680</v>
      </c>
      <c r="D18" s="34">
        <v>20.92</v>
      </c>
      <c r="E18" s="34">
        <v>173.8</v>
      </c>
      <c r="F18" s="34">
        <v>19.18</v>
      </c>
      <c r="G18" s="34">
        <v>13.43</v>
      </c>
      <c r="H18" s="34">
        <v>0.158</v>
      </c>
      <c r="I18" s="34">
        <v>2.26</v>
      </c>
      <c r="J18" s="34">
        <v>0.204</v>
      </c>
      <c r="K18" s="34">
        <v>20.13</v>
      </c>
      <c r="L18" s="34">
        <v>5.79</v>
      </c>
      <c r="M18" s="34">
        <v>7.43</v>
      </c>
      <c r="N18" s="34">
        <v>6.86</v>
      </c>
      <c r="O18" s="34">
        <v>249</v>
      </c>
      <c r="P18" s="34">
        <v>7</v>
      </c>
      <c r="Q18" s="43"/>
      <c r="R18" s="44">
        <f t="shared" si="0"/>
        <v>739.916666666667</v>
      </c>
      <c r="S18" s="34">
        <v>16.24</v>
      </c>
      <c r="T18" s="34">
        <v>0.059</v>
      </c>
      <c r="U18" s="34"/>
      <c r="V18" s="34"/>
      <c r="W18" s="34">
        <v>0.103</v>
      </c>
      <c r="X18" s="34">
        <v>4.26</v>
      </c>
    </row>
    <row r="19" s="7" customFormat="1" ht="22" customHeight="1" spans="1:24">
      <c r="A19" s="32">
        <v>14</v>
      </c>
      <c r="B19" s="33">
        <v>15618</v>
      </c>
      <c r="C19" s="34">
        <v>7420</v>
      </c>
      <c r="D19" s="34"/>
      <c r="E19" s="34">
        <v>255.8</v>
      </c>
      <c r="F19" s="34">
        <v>18.96</v>
      </c>
      <c r="G19" s="34">
        <v>16.81</v>
      </c>
      <c r="H19" s="34">
        <v>0.138</v>
      </c>
      <c r="I19" s="34">
        <v>3.34</v>
      </c>
      <c r="J19" s="34">
        <v>0.332</v>
      </c>
      <c r="K19" s="34">
        <v>22.82</v>
      </c>
      <c r="L19" s="34">
        <v>7.02</v>
      </c>
      <c r="M19" s="34">
        <v>7.33</v>
      </c>
      <c r="N19" s="34">
        <v>6.94</v>
      </c>
      <c r="O19" s="34">
        <v>294</v>
      </c>
      <c r="P19" s="34">
        <v>7</v>
      </c>
      <c r="Q19" s="43"/>
      <c r="R19" s="44">
        <f t="shared" si="0"/>
        <v>650.75</v>
      </c>
      <c r="S19" s="34">
        <v>16.39</v>
      </c>
      <c r="T19" s="34">
        <v>0.027</v>
      </c>
      <c r="U19" s="34"/>
      <c r="V19" s="34"/>
      <c r="W19" s="34">
        <v>0.082</v>
      </c>
      <c r="X19" s="34">
        <v>4.62</v>
      </c>
    </row>
    <row r="20" s="7" customFormat="1" ht="22" customHeight="1" spans="1:24">
      <c r="A20" s="32">
        <v>15</v>
      </c>
      <c r="B20" s="33">
        <v>16921</v>
      </c>
      <c r="C20" s="34">
        <v>7850</v>
      </c>
      <c r="D20" s="34">
        <v>12.56</v>
      </c>
      <c r="E20" s="34">
        <v>301.6</v>
      </c>
      <c r="F20" s="34">
        <v>18.38</v>
      </c>
      <c r="G20" s="34">
        <v>17.48</v>
      </c>
      <c r="H20" s="34">
        <v>0.204</v>
      </c>
      <c r="I20" s="34">
        <v>2.52</v>
      </c>
      <c r="J20" s="34">
        <v>0.198</v>
      </c>
      <c r="K20" s="34">
        <v>23.94</v>
      </c>
      <c r="L20" s="34">
        <v>7.84</v>
      </c>
      <c r="M20" s="34">
        <v>7.35</v>
      </c>
      <c r="N20" s="34">
        <v>6.91</v>
      </c>
      <c r="O20" s="34">
        <v>306</v>
      </c>
      <c r="P20" s="34">
        <v>7</v>
      </c>
      <c r="Q20" s="43"/>
      <c r="R20" s="44">
        <f t="shared" si="0"/>
        <v>705.041666666667</v>
      </c>
      <c r="S20" s="34">
        <v>17.05</v>
      </c>
      <c r="T20" s="34">
        <v>0.017</v>
      </c>
      <c r="U20" s="34"/>
      <c r="V20" s="34"/>
      <c r="W20" s="34">
        <v>0.099</v>
      </c>
      <c r="X20" s="34">
        <v>4.67</v>
      </c>
    </row>
    <row r="21" s="7" customFormat="1" ht="22" customHeight="1" spans="1:24">
      <c r="A21" s="32">
        <v>16</v>
      </c>
      <c r="B21" s="33">
        <v>15398</v>
      </c>
      <c r="C21" s="34">
        <v>7170</v>
      </c>
      <c r="D21" s="34">
        <v>4.3</v>
      </c>
      <c r="E21" s="34">
        <v>287.6</v>
      </c>
      <c r="F21" s="34">
        <v>19.93</v>
      </c>
      <c r="G21" s="34">
        <v>18.03</v>
      </c>
      <c r="H21" s="34">
        <v>0.203</v>
      </c>
      <c r="I21" s="34">
        <v>2.7</v>
      </c>
      <c r="J21" s="34">
        <v>0.223</v>
      </c>
      <c r="K21" s="34">
        <v>21.82</v>
      </c>
      <c r="L21" s="34">
        <v>6.97</v>
      </c>
      <c r="M21" s="34">
        <v>7.39</v>
      </c>
      <c r="N21" s="34">
        <v>6.93</v>
      </c>
      <c r="O21" s="34">
        <v>341</v>
      </c>
      <c r="P21" s="34">
        <v>6</v>
      </c>
      <c r="Q21" s="43"/>
      <c r="R21" s="44">
        <f t="shared" si="0"/>
        <v>641.583333333333</v>
      </c>
      <c r="S21" s="34">
        <v>16.72</v>
      </c>
      <c r="T21" s="34">
        <v>0.1</v>
      </c>
      <c r="U21" s="34"/>
      <c r="V21" s="34"/>
      <c r="W21" s="34">
        <v>0.096</v>
      </c>
      <c r="X21" s="34">
        <v>4.7</v>
      </c>
    </row>
    <row r="22" s="7" customFormat="1" ht="22" customHeight="1" spans="1:24">
      <c r="A22" s="32">
        <v>17</v>
      </c>
      <c r="B22" s="33">
        <v>16829</v>
      </c>
      <c r="C22" s="34">
        <v>7440</v>
      </c>
      <c r="D22" s="34">
        <v>8.42</v>
      </c>
      <c r="E22" s="34">
        <v>176.1</v>
      </c>
      <c r="F22" s="34">
        <v>20.13</v>
      </c>
      <c r="G22" s="34">
        <v>20.69</v>
      </c>
      <c r="H22" s="34">
        <v>0.223</v>
      </c>
      <c r="I22" s="34">
        <v>2.86</v>
      </c>
      <c r="J22" s="34">
        <v>0.204</v>
      </c>
      <c r="K22" s="34">
        <v>25.56</v>
      </c>
      <c r="L22" s="34">
        <v>5.89</v>
      </c>
      <c r="M22" s="34">
        <v>7.37</v>
      </c>
      <c r="N22" s="34">
        <v>7.04</v>
      </c>
      <c r="O22" s="34">
        <v>211</v>
      </c>
      <c r="P22" s="34">
        <v>5</v>
      </c>
      <c r="Q22" s="43"/>
      <c r="R22" s="44">
        <f t="shared" si="0"/>
        <v>701.208333333333</v>
      </c>
      <c r="S22" s="34">
        <v>17.347</v>
      </c>
      <c r="T22" s="34">
        <v>0.0291</v>
      </c>
      <c r="U22" s="34"/>
      <c r="V22" s="34"/>
      <c r="W22" s="34">
        <v>0.093</v>
      </c>
      <c r="X22" s="34">
        <v>4.913</v>
      </c>
    </row>
    <row r="23" s="7" customFormat="1" ht="22" customHeight="1" spans="1:24">
      <c r="A23" s="32">
        <v>18</v>
      </c>
      <c r="B23" s="33">
        <v>15292</v>
      </c>
      <c r="C23" s="34">
        <v>7800</v>
      </c>
      <c r="D23" s="34">
        <v>12.66</v>
      </c>
      <c r="E23" s="34">
        <v>249.3</v>
      </c>
      <c r="F23" s="34">
        <v>21.07</v>
      </c>
      <c r="G23" s="34">
        <v>17.89</v>
      </c>
      <c r="H23" s="34">
        <v>0.197</v>
      </c>
      <c r="I23" s="34">
        <v>3.58</v>
      </c>
      <c r="J23" s="34">
        <v>0.321</v>
      </c>
      <c r="K23" s="34">
        <v>21.92</v>
      </c>
      <c r="L23" s="34">
        <v>6.94</v>
      </c>
      <c r="M23" s="34">
        <v>7.41</v>
      </c>
      <c r="N23" s="34">
        <v>6.91</v>
      </c>
      <c r="O23" s="34">
        <v>318</v>
      </c>
      <c r="P23" s="34">
        <v>5</v>
      </c>
      <c r="Q23" s="43"/>
      <c r="R23" s="44">
        <f t="shared" si="0"/>
        <v>637.166666666667</v>
      </c>
      <c r="S23" s="34">
        <v>17.552</v>
      </c>
      <c r="T23" s="34">
        <v>0.035</v>
      </c>
      <c r="U23" s="34"/>
      <c r="V23" s="34"/>
      <c r="W23" s="34">
        <v>0.1</v>
      </c>
      <c r="X23" s="34">
        <v>5.491</v>
      </c>
    </row>
    <row r="24" s="7" customFormat="1" ht="22" customHeight="1" spans="1:24">
      <c r="A24" s="32">
        <v>19</v>
      </c>
      <c r="B24" s="33">
        <v>15565</v>
      </c>
      <c r="C24" s="34">
        <v>8600</v>
      </c>
      <c r="D24" s="34">
        <v>8.32</v>
      </c>
      <c r="E24" s="34">
        <v>351.8</v>
      </c>
      <c r="F24" s="34">
        <v>20.96</v>
      </c>
      <c r="G24" s="34">
        <v>20.43</v>
      </c>
      <c r="H24" s="34">
        <v>0.208</v>
      </c>
      <c r="I24" s="34">
        <v>3.11</v>
      </c>
      <c r="J24" s="34">
        <v>0.324</v>
      </c>
      <c r="K24" s="34">
        <v>25.17</v>
      </c>
      <c r="L24" s="34">
        <v>7.75</v>
      </c>
      <c r="M24" s="34">
        <v>7.38</v>
      </c>
      <c r="N24" s="34">
        <v>7.06</v>
      </c>
      <c r="O24" s="34">
        <v>342</v>
      </c>
      <c r="P24" s="34">
        <v>7</v>
      </c>
      <c r="Q24" s="43"/>
      <c r="R24" s="44">
        <f t="shared" si="0"/>
        <v>648.541666666667</v>
      </c>
      <c r="S24" s="34">
        <v>17.298</v>
      </c>
      <c r="T24" s="34">
        <v>0.195</v>
      </c>
      <c r="U24" s="34"/>
      <c r="V24" s="34"/>
      <c r="W24" s="34">
        <v>0.097</v>
      </c>
      <c r="X24" s="34">
        <v>5.93</v>
      </c>
    </row>
    <row r="25" s="7" customFormat="1" ht="22" customHeight="1" spans="1:24">
      <c r="A25" s="32">
        <v>20</v>
      </c>
      <c r="B25" s="33">
        <v>15204</v>
      </c>
      <c r="C25" s="34">
        <v>8740</v>
      </c>
      <c r="D25" s="34">
        <v>12.8</v>
      </c>
      <c r="E25" s="34">
        <v>191.1</v>
      </c>
      <c r="F25" s="34">
        <v>21.68</v>
      </c>
      <c r="G25" s="34">
        <v>22.7</v>
      </c>
      <c r="H25" s="34">
        <v>0.368</v>
      </c>
      <c r="I25" s="34">
        <v>2.45</v>
      </c>
      <c r="J25" s="34">
        <v>0.196</v>
      </c>
      <c r="K25" s="34">
        <v>25.87</v>
      </c>
      <c r="L25" s="34">
        <v>7.13</v>
      </c>
      <c r="M25" s="34">
        <v>7.48</v>
      </c>
      <c r="N25" s="34">
        <v>7.05</v>
      </c>
      <c r="O25" s="34">
        <v>284</v>
      </c>
      <c r="P25" s="34">
        <v>5</v>
      </c>
      <c r="Q25" s="43"/>
      <c r="R25" s="44">
        <f t="shared" si="0"/>
        <v>633.5</v>
      </c>
      <c r="S25" s="34">
        <v>17.255</v>
      </c>
      <c r="T25" s="34">
        <v>0.35</v>
      </c>
      <c r="U25" s="34"/>
      <c r="V25" s="34"/>
      <c r="W25" s="34">
        <v>0.094</v>
      </c>
      <c r="X25" s="34">
        <v>6.461</v>
      </c>
    </row>
    <row r="26" s="7" customFormat="1" ht="22" customHeight="1" spans="1:24">
      <c r="A26" s="32">
        <v>21</v>
      </c>
      <c r="B26" s="33">
        <v>15069</v>
      </c>
      <c r="C26" s="34">
        <v>7680</v>
      </c>
      <c r="D26" s="34"/>
      <c r="E26" s="34">
        <v>216.7</v>
      </c>
      <c r="F26" s="34">
        <v>22.58</v>
      </c>
      <c r="G26" s="34">
        <v>22.95</v>
      </c>
      <c r="H26" s="34">
        <v>0.354</v>
      </c>
      <c r="I26" s="34">
        <v>3.54</v>
      </c>
      <c r="J26" s="34">
        <v>0.268</v>
      </c>
      <c r="K26" s="34">
        <v>27.13</v>
      </c>
      <c r="L26" s="34">
        <v>6.68</v>
      </c>
      <c r="M26" s="34">
        <v>7.38</v>
      </c>
      <c r="N26" s="34">
        <v>7.03</v>
      </c>
      <c r="O26" s="34">
        <v>291</v>
      </c>
      <c r="P26" s="34">
        <v>5</v>
      </c>
      <c r="Q26" s="43"/>
      <c r="R26" s="44">
        <f t="shared" si="0"/>
        <v>627.875</v>
      </c>
      <c r="S26" s="34">
        <v>18.478</v>
      </c>
      <c r="T26" s="34">
        <v>0.304</v>
      </c>
      <c r="U26" s="34"/>
      <c r="V26" s="34"/>
      <c r="W26" s="34">
        <v>0.095</v>
      </c>
      <c r="X26" s="34">
        <v>6.39</v>
      </c>
    </row>
    <row r="27" s="7" customFormat="1" ht="22" customHeight="1" spans="1:24">
      <c r="A27" s="32">
        <v>22</v>
      </c>
      <c r="B27" s="33">
        <v>15023</v>
      </c>
      <c r="C27" s="34">
        <v>8060</v>
      </c>
      <c r="D27" s="34">
        <v>15.9</v>
      </c>
      <c r="E27" s="34">
        <v>203.1</v>
      </c>
      <c r="F27" s="34">
        <v>23.06</v>
      </c>
      <c r="G27" s="34">
        <v>24.99</v>
      </c>
      <c r="H27" s="34">
        <v>0.355</v>
      </c>
      <c r="I27" s="34">
        <v>4</v>
      </c>
      <c r="J27" s="34">
        <v>0.169</v>
      </c>
      <c r="K27" s="34">
        <v>30.96</v>
      </c>
      <c r="L27" s="34">
        <v>5.31</v>
      </c>
      <c r="M27" s="34">
        <v>7.38</v>
      </c>
      <c r="N27" s="34">
        <v>7.07</v>
      </c>
      <c r="O27" s="34">
        <v>278</v>
      </c>
      <c r="P27" s="34">
        <v>5</v>
      </c>
      <c r="Q27" s="43"/>
      <c r="R27" s="44">
        <f t="shared" si="0"/>
        <v>625.958333333333</v>
      </c>
      <c r="S27" s="34">
        <v>18.199</v>
      </c>
      <c r="T27" s="34">
        <v>0.113</v>
      </c>
      <c r="U27" s="34"/>
      <c r="V27" s="34"/>
      <c r="W27" s="34">
        <v>0.092</v>
      </c>
      <c r="X27" s="34">
        <v>5.04</v>
      </c>
    </row>
    <row r="28" s="7" customFormat="1" ht="22" customHeight="1" spans="1:24">
      <c r="A28" s="32">
        <v>23</v>
      </c>
      <c r="B28" s="33">
        <v>14498</v>
      </c>
      <c r="C28" s="34">
        <v>8250</v>
      </c>
      <c r="D28" s="34"/>
      <c r="E28" s="34">
        <v>263.8</v>
      </c>
      <c r="F28" s="34">
        <v>24.13</v>
      </c>
      <c r="G28" s="34">
        <v>23.35</v>
      </c>
      <c r="H28" s="34">
        <v>0.361</v>
      </c>
      <c r="I28" s="34">
        <v>3.38</v>
      </c>
      <c r="J28" s="34">
        <v>0.114</v>
      </c>
      <c r="K28" s="34">
        <v>28.2</v>
      </c>
      <c r="L28" s="34">
        <v>7.64</v>
      </c>
      <c r="M28" s="34">
        <v>7.39</v>
      </c>
      <c r="N28" s="34">
        <v>6.97</v>
      </c>
      <c r="O28" s="34">
        <v>301</v>
      </c>
      <c r="P28" s="34">
        <v>6</v>
      </c>
      <c r="Q28" s="43"/>
      <c r="R28" s="44">
        <f t="shared" si="0"/>
        <v>604.083333333333</v>
      </c>
      <c r="S28" s="34">
        <v>17.93</v>
      </c>
      <c r="T28" s="34">
        <v>0.06</v>
      </c>
      <c r="U28" s="34"/>
      <c r="V28" s="34"/>
      <c r="W28" s="34">
        <v>0.095</v>
      </c>
      <c r="X28" s="34">
        <v>5.596</v>
      </c>
    </row>
    <row r="29" s="7" customFormat="1" ht="22" customHeight="1" spans="1:24">
      <c r="A29" s="32">
        <v>24</v>
      </c>
      <c r="B29" s="33">
        <v>14529</v>
      </c>
      <c r="C29" s="34">
        <v>7770</v>
      </c>
      <c r="D29" s="34">
        <v>16</v>
      </c>
      <c r="E29" s="34">
        <v>214.3</v>
      </c>
      <c r="F29" s="34">
        <v>24.98</v>
      </c>
      <c r="G29" s="34">
        <v>24.09</v>
      </c>
      <c r="H29" s="34">
        <v>0.419</v>
      </c>
      <c r="I29" s="34">
        <v>3.95</v>
      </c>
      <c r="J29" s="34">
        <v>0.156</v>
      </c>
      <c r="K29" s="34">
        <v>27.78</v>
      </c>
      <c r="L29" s="34">
        <v>7.95</v>
      </c>
      <c r="M29" s="34">
        <v>7.41</v>
      </c>
      <c r="N29" s="34">
        <v>7.06</v>
      </c>
      <c r="O29" s="34">
        <v>286</v>
      </c>
      <c r="P29" s="34">
        <v>7</v>
      </c>
      <c r="Q29" s="43"/>
      <c r="R29" s="44">
        <f t="shared" si="0"/>
        <v>605.375</v>
      </c>
      <c r="S29" s="34">
        <v>17.613</v>
      </c>
      <c r="T29" s="34">
        <v>0.049</v>
      </c>
      <c r="U29" s="34"/>
      <c r="V29" s="34"/>
      <c r="W29" s="34">
        <v>0.087</v>
      </c>
      <c r="X29" s="34">
        <v>5.107</v>
      </c>
    </row>
    <row r="30" s="7" customFormat="1" ht="22" customHeight="1" spans="1:24">
      <c r="A30" s="32">
        <v>25</v>
      </c>
      <c r="B30" s="33">
        <v>14639</v>
      </c>
      <c r="C30" s="34">
        <v>8710</v>
      </c>
      <c r="D30" s="34">
        <v>8.48</v>
      </c>
      <c r="E30" s="34">
        <v>218.2</v>
      </c>
      <c r="F30" s="34">
        <v>24.83</v>
      </c>
      <c r="G30" s="34">
        <v>24.23</v>
      </c>
      <c r="H30" s="34">
        <v>0.154</v>
      </c>
      <c r="I30" s="34">
        <v>3.35</v>
      </c>
      <c r="J30" s="34">
        <v>0.173</v>
      </c>
      <c r="K30" s="34">
        <v>29.4</v>
      </c>
      <c r="L30" s="34">
        <v>7.54</v>
      </c>
      <c r="M30" s="34">
        <v>7.39</v>
      </c>
      <c r="N30" s="34">
        <v>7.06</v>
      </c>
      <c r="O30" s="34">
        <v>314</v>
      </c>
      <c r="P30" s="34">
        <v>6</v>
      </c>
      <c r="Q30" s="43"/>
      <c r="R30" s="44">
        <f t="shared" si="0"/>
        <v>609.958333333333</v>
      </c>
      <c r="S30" s="34">
        <v>18.28</v>
      </c>
      <c r="T30" s="34">
        <v>0.041</v>
      </c>
      <c r="U30" s="34"/>
      <c r="V30" s="34"/>
      <c r="W30" s="34">
        <v>0.085</v>
      </c>
      <c r="X30" s="34">
        <v>5.17</v>
      </c>
    </row>
    <row r="31" s="7" customFormat="1" ht="22" customHeight="1" spans="1:24">
      <c r="A31" s="32">
        <v>26</v>
      </c>
      <c r="B31" s="33">
        <v>14250</v>
      </c>
      <c r="C31" s="34">
        <v>8480</v>
      </c>
      <c r="D31" s="34">
        <v>8.22</v>
      </c>
      <c r="E31" s="34">
        <v>264.1</v>
      </c>
      <c r="F31" s="34">
        <v>23.96</v>
      </c>
      <c r="G31" s="34">
        <v>24.85</v>
      </c>
      <c r="H31" s="34">
        <v>0.395</v>
      </c>
      <c r="I31" s="34">
        <v>3.9</v>
      </c>
      <c r="J31" s="34">
        <v>0.119</v>
      </c>
      <c r="K31" s="34">
        <v>30.74</v>
      </c>
      <c r="L31" s="34">
        <v>6.67</v>
      </c>
      <c r="M31" s="34">
        <v>7.34</v>
      </c>
      <c r="N31" s="34">
        <v>7.04</v>
      </c>
      <c r="O31" s="34">
        <v>311</v>
      </c>
      <c r="P31" s="34">
        <v>7</v>
      </c>
      <c r="Q31" s="43"/>
      <c r="R31" s="44">
        <f t="shared" si="0"/>
        <v>593.75</v>
      </c>
      <c r="S31" s="34">
        <v>17.23</v>
      </c>
      <c r="T31" s="34">
        <v>0.026</v>
      </c>
      <c r="U31" s="34"/>
      <c r="V31" s="34"/>
      <c r="W31" s="34">
        <v>0.087</v>
      </c>
      <c r="X31" s="34">
        <v>9.65</v>
      </c>
    </row>
    <row r="32" s="7" customFormat="1" ht="22" customHeight="1" spans="1:24">
      <c r="A32" s="32">
        <v>27</v>
      </c>
      <c r="B32" s="33">
        <v>13746</v>
      </c>
      <c r="C32" s="34">
        <v>8230</v>
      </c>
      <c r="D32" s="34"/>
      <c r="E32" s="34">
        <v>270.3</v>
      </c>
      <c r="F32" s="34">
        <v>22.58</v>
      </c>
      <c r="G32" s="34">
        <v>23.36</v>
      </c>
      <c r="H32" s="34">
        <v>0.139</v>
      </c>
      <c r="I32" s="34">
        <v>3.47</v>
      </c>
      <c r="J32" s="34">
        <v>0.17</v>
      </c>
      <c r="K32" s="34">
        <v>29.36</v>
      </c>
      <c r="L32" s="34">
        <v>6.42</v>
      </c>
      <c r="M32" s="34">
        <v>7.38</v>
      </c>
      <c r="N32" s="34">
        <v>7.04</v>
      </c>
      <c r="O32" s="34">
        <v>306</v>
      </c>
      <c r="P32" s="34">
        <v>7</v>
      </c>
      <c r="Q32" s="43"/>
      <c r="R32" s="44">
        <f t="shared" si="0"/>
        <v>572.75</v>
      </c>
      <c r="S32" s="45"/>
      <c r="T32" s="45"/>
      <c r="U32" s="45"/>
      <c r="V32" s="32"/>
      <c r="W32" s="32"/>
      <c r="X32" s="32"/>
    </row>
    <row r="33" s="7" customFormat="1" ht="22" customHeight="1" spans="1:24">
      <c r="A33" s="32">
        <v>28</v>
      </c>
      <c r="B33" s="33">
        <v>14287</v>
      </c>
      <c r="C33" s="34">
        <v>8610</v>
      </c>
      <c r="D33" s="34">
        <v>11.84</v>
      </c>
      <c r="E33" s="34">
        <v>222.7</v>
      </c>
      <c r="F33" s="34">
        <v>20.33</v>
      </c>
      <c r="G33" s="34">
        <v>24.23</v>
      </c>
      <c r="H33" s="34">
        <v>0.154</v>
      </c>
      <c r="I33" s="34">
        <v>3.89</v>
      </c>
      <c r="J33" s="34">
        <v>0.175</v>
      </c>
      <c r="K33" s="34">
        <v>31.41</v>
      </c>
      <c r="L33" s="34">
        <v>7.4</v>
      </c>
      <c r="M33" s="34">
        <v>7.34</v>
      </c>
      <c r="N33" s="34">
        <v>7.03</v>
      </c>
      <c r="O33" s="34">
        <v>296</v>
      </c>
      <c r="P33" s="34">
        <v>7</v>
      </c>
      <c r="Q33" s="43"/>
      <c r="R33" s="44">
        <f t="shared" si="0"/>
        <v>595.291666666667</v>
      </c>
      <c r="S33" s="45"/>
      <c r="T33" s="45"/>
      <c r="U33" s="45"/>
      <c r="V33" s="32"/>
      <c r="W33" s="32"/>
      <c r="X33" s="32"/>
    </row>
    <row r="34" s="7" customFormat="1" ht="22" customHeight="1" spans="1:24">
      <c r="A34" s="32">
        <v>29</v>
      </c>
      <c r="B34" s="33">
        <v>12485</v>
      </c>
      <c r="C34" s="34">
        <v>8660</v>
      </c>
      <c r="D34" s="34">
        <v>12.04</v>
      </c>
      <c r="E34" s="34">
        <v>203.7</v>
      </c>
      <c r="F34" s="34">
        <v>19.87</v>
      </c>
      <c r="G34" s="34">
        <v>26.63</v>
      </c>
      <c r="H34" s="34">
        <v>0.254</v>
      </c>
      <c r="I34" s="34">
        <v>4.04</v>
      </c>
      <c r="J34" s="34">
        <v>0.205</v>
      </c>
      <c r="K34" s="34">
        <v>32.2</v>
      </c>
      <c r="L34" s="34">
        <v>7.84</v>
      </c>
      <c r="M34" s="34">
        <v>7.36</v>
      </c>
      <c r="N34" s="34">
        <v>7.03</v>
      </c>
      <c r="O34" s="34">
        <v>266</v>
      </c>
      <c r="P34" s="34">
        <v>7</v>
      </c>
      <c r="Q34" s="43"/>
      <c r="R34" s="44">
        <f t="shared" si="0"/>
        <v>520.208333333333</v>
      </c>
      <c r="S34" s="45"/>
      <c r="T34" s="45"/>
      <c r="U34" s="45"/>
      <c r="V34" s="32"/>
      <c r="W34" s="32"/>
      <c r="X34" s="32"/>
    </row>
    <row r="35" s="7" customFormat="1" ht="22" customHeight="1" spans="1:24">
      <c r="A35" s="32">
        <v>30</v>
      </c>
      <c r="B35" s="33">
        <v>13102</v>
      </c>
      <c r="C35" s="34">
        <v>8600</v>
      </c>
      <c r="D35" s="34">
        <v>8.58</v>
      </c>
      <c r="E35" s="34">
        <v>316.8</v>
      </c>
      <c r="F35" s="34">
        <v>20.2</v>
      </c>
      <c r="G35" s="34">
        <v>25.46</v>
      </c>
      <c r="H35" s="34">
        <v>0.204</v>
      </c>
      <c r="I35" s="34">
        <v>4.66</v>
      </c>
      <c r="J35" s="34">
        <v>0.174</v>
      </c>
      <c r="K35" s="34">
        <v>38.78</v>
      </c>
      <c r="L35" s="34">
        <v>7.35</v>
      </c>
      <c r="M35" s="34">
        <v>7.41</v>
      </c>
      <c r="N35" s="34">
        <v>7.05</v>
      </c>
      <c r="O35" s="34">
        <v>248</v>
      </c>
      <c r="P35" s="34">
        <v>6</v>
      </c>
      <c r="Q35" s="43"/>
      <c r="R35" s="44">
        <f t="shared" si="0"/>
        <v>545.916666666667</v>
      </c>
      <c r="S35" s="45"/>
      <c r="T35" s="45"/>
      <c r="U35" s="45"/>
      <c r="V35" s="32"/>
      <c r="W35" s="32"/>
      <c r="X35" s="32"/>
    </row>
    <row r="36" s="7" customFormat="1" ht="22" customHeight="1" spans="1:24">
      <c r="A36" s="32">
        <v>31</v>
      </c>
      <c r="B36" s="36">
        <v>12485</v>
      </c>
      <c r="C36" s="37">
        <v>8660</v>
      </c>
      <c r="D36" s="37"/>
      <c r="E36" s="38">
        <v>252.8</v>
      </c>
      <c r="F36" s="37">
        <v>21.07</v>
      </c>
      <c r="G36" s="38">
        <v>27.34</v>
      </c>
      <c r="H36" s="37">
        <v>0.298</v>
      </c>
      <c r="I36" s="38">
        <v>3.36</v>
      </c>
      <c r="J36" s="37">
        <v>0.162</v>
      </c>
      <c r="K36" s="38">
        <v>34.18</v>
      </c>
      <c r="L36" s="37">
        <v>7.38</v>
      </c>
      <c r="M36" s="38">
        <v>7.36</v>
      </c>
      <c r="N36" s="37">
        <v>7.04</v>
      </c>
      <c r="O36" s="38">
        <v>274</v>
      </c>
      <c r="P36" s="37">
        <v>5</v>
      </c>
      <c r="Q36" s="43"/>
      <c r="R36" s="44">
        <f t="shared" si="0"/>
        <v>520.208333333333</v>
      </c>
      <c r="S36" s="45"/>
      <c r="T36" s="45"/>
      <c r="U36" s="45"/>
      <c r="V36" s="32"/>
      <c r="W36" s="32"/>
      <c r="X36" s="32"/>
    </row>
    <row r="37" s="7" customFormat="1" ht="22" customHeight="1" spans="1:24">
      <c r="A37" s="17" t="s">
        <v>21</v>
      </c>
      <c r="B37" s="17">
        <f>SUM(B6:B36)</f>
        <v>554950</v>
      </c>
      <c r="C37" s="17">
        <f>SUM(C6:C36)</f>
        <v>259270</v>
      </c>
      <c r="D37" s="17">
        <f>SUM(D6:D36)</f>
        <v>235.5</v>
      </c>
      <c r="E37" s="19">
        <f>AVERAGE(E6:E36)</f>
        <v>249.454838709678</v>
      </c>
      <c r="F37" s="19">
        <f t="shared" ref="F37:X37" si="1">AVERAGE(F6:F36)</f>
        <v>20.4396774193548</v>
      </c>
      <c r="G37" s="19">
        <f t="shared" si="1"/>
        <v>21.2367741935484</v>
      </c>
      <c r="H37" s="19">
        <f t="shared" si="1"/>
        <v>0.242741935483871</v>
      </c>
      <c r="I37" s="19">
        <f t="shared" si="1"/>
        <v>3.31290322580645</v>
      </c>
      <c r="J37" s="19">
        <f t="shared" si="1"/>
        <v>0.189096774193548</v>
      </c>
      <c r="K37" s="19">
        <f t="shared" si="1"/>
        <v>26.9712903225806</v>
      </c>
      <c r="L37" s="19">
        <f t="shared" si="1"/>
        <v>7.02774193548387</v>
      </c>
      <c r="M37" s="19">
        <f t="shared" si="1"/>
        <v>7.37935483870968</v>
      </c>
      <c r="N37" s="19">
        <f t="shared" si="1"/>
        <v>6.95161290322581</v>
      </c>
      <c r="O37" s="19">
        <f t="shared" si="1"/>
        <v>289.645161290323</v>
      </c>
      <c r="P37" s="19">
        <f t="shared" si="1"/>
        <v>6.12903225806452</v>
      </c>
      <c r="Q37" s="19"/>
      <c r="R37" s="19"/>
      <c r="S37" s="19">
        <f t="shared" si="1"/>
        <v>16.2550769230769</v>
      </c>
      <c r="T37" s="19">
        <f t="shared" si="1"/>
        <v>0.0655730769230769</v>
      </c>
      <c r="U37" s="19" t="e">
        <f t="shared" si="1"/>
        <v>#DIV/0!</v>
      </c>
      <c r="V37" s="19"/>
      <c r="W37" s="19">
        <f t="shared" si="1"/>
        <v>0.122923076923077</v>
      </c>
      <c r="X37" s="19">
        <f t="shared" si="1"/>
        <v>6.40065384615385</v>
      </c>
    </row>
    <row r="38" s="8" customFormat="1" ht="22" customHeight="1" spans="3:22">
      <c r="C38" s="40" t="s">
        <v>22</v>
      </c>
      <c r="D38" s="40"/>
      <c r="G38" s="41"/>
      <c r="H38" s="41"/>
      <c r="I38" s="41"/>
      <c r="L38" s="42" t="s">
        <v>23</v>
      </c>
      <c r="M38" s="42"/>
      <c r="U38" s="40" t="s">
        <v>24</v>
      </c>
      <c r="V38" s="40"/>
    </row>
  </sheetData>
  <mergeCells count="15">
    <mergeCell ref="A2:X2"/>
    <mergeCell ref="E3:R3"/>
    <mergeCell ref="S3:X3"/>
    <mergeCell ref="E4:F4"/>
    <mergeCell ref="G4:H4"/>
    <mergeCell ref="I4:J4"/>
    <mergeCell ref="K4:L4"/>
    <mergeCell ref="M4:N4"/>
    <mergeCell ref="O4:P4"/>
    <mergeCell ref="Q4:R4"/>
    <mergeCell ref="L38:M38"/>
    <mergeCell ref="A3:A5"/>
    <mergeCell ref="B3:B5"/>
    <mergeCell ref="C3:C5"/>
    <mergeCell ref="D3:D5"/>
  </mergeCells>
  <pageMargins left="0.196527777777778" right="0.196527777777778" top="0.196527777777778" bottom="0.196527777777778" header="0.313888888888889" footer="0.313888888888889"/>
  <pageSetup paperSize="9" scale="64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37"/>
  <sheetViews>
    <sheetView zoomScale="80" zoomScaleNormal="80" topLeftCell="A4" workbookViewId="0">
      <selection activeCell="K6" sqref="K6:L35"/>
    </sheetView>
  </sheetViews>
  <sheetFormatPr defaultColWidth="9" defaultRowHeight="13.5"/>
  <cols>
    <col min="1" max="1" width="4.375" style="7" customWidth="1"/>
    <col min="2" max="2" width="9.75" customWidth="1"/>
    <col min="3" max="3" width="9" customWidth="1"/>
    <col min="4" max="6" width="7.375" customWidth="1"/>
    <col min="7" max="8" width="6.625" customWidth="1"/>
    <col min="9" max="12" width="6.75833333333333" customWidth="1"/>
    <col min="13" max="14" width="6.625" customWidth="1"/>
    <col min="15" max="16" width="7.375" customWidth="1"/>
    <col min="17" max="17" width="6.625" customWidth="1"/>
    <col min="18" max="18" width="9.375" customWidth="1"/>
    <col min="19" max="24" width="12.3833333333333" customWidth="1"/>
  </cols>
  <sheetData>
    <row r="1" ht="55.5" customHeight="1"/>
    <row r="2" ht="36" customHeight="1" spans="1:24">
      <c r="A2" s="28" t="s">
        <v>36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</row>
    <row r="3" customFormat="1" ht="22" customHeight="1" spans="1:24">
      <c r="A3" s="16" t="s">
        <v>1</v>
      </c>
      <c r="B3" s="15" t="s">
        <v>2</v>
      </c>
      <c r="C3" s="15" t="s">
        <v>3</v>
      </c>
      <c r="D3" s="29" t="s">
        <v>4</v>
      </c>
      <c r="E3" s="16" t="s">
        <v>5</v>
      </c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 t="s">
        <v>6</v>
      </c>
      <c r="T3" s="16"/>
      <c r="U3" s="16"/>
      <c r="V3" s="16"/>
      <c r="W3" s="16"/>
      <c r="X3" s="16"/>
    </row>
    <row r="4" s="7" customFormat="1" ht="22" customHeight="1" spans="1:24">
      <c r="A4" s="16"/>
      <c r="B4" s="15"/>
      <c r="C4" s="15"/>
      <c r="D4" s="30"/>
      <c r="E4" s="16" t="s">
        <v>7</v>
      </c>
      <c r="F4" s="16"/>
      <c r="G4" s="16" t="s">
        <v>8</v>
      </c>
      <c r="H4" s="16"/>
      <c r="I4" s="16" t="s">
        <v>9</v>
      </c>
      <c r="J4" s="16"/>
      <c r="K4" s="16" t="s">
        <v>10</v>
      </c>
      <c r="L4" s="16"/>
      <c r="M4" s="16" t="s">
        <v>11</v>
      </c>
      <c r="N4" s="16"/>
      <c r="O4" s="16" t="s">
        <v>12</v>
      </c>
      <c r="P4" s="16"/>
      <c r="Q4" s="16" t="s">
        <v>13</v>
      </c>
      <c r="R4" s="16"/>
      <c r="S4" s="25" t="s">
        <v>14</v>
      </c>
      <c r="T4" s="26" t="s">
        <v>15</v>
      </c>
      <c r="U4" s="26" t="s">
        <v>11</v>
      </c>
      <c r="V4" s="26" t="s">
        <v>16</v>
      </c>
      <c r="W4" s="26" t="s">
        <v>17</v>
      </c>
      <c r="X4" s="26" t="s">
        <v>18</v>
      </c>
    </row>
    <row r="5" s="7" customFormat="1" ht="22" customHeight="1" spans="1:24">
      <c r="A5" s="16"/>
      <c r="B5" s="15"/>
      <c r="C5" s="15"/>
      <c r="D5" s="31"/>
      <c r="E5" s="16" t="s">
        <v>19</v>
      </c>
      <c r="F5" s="16" t="s">
        <v>20</v>
      </c>
      <c r="G5" s="16" t="s">
        <v>19</v>
      </c>
      <c r="H5" s="16" t="s">
        <v>20</v>
      </c>
      <c r="I5" s="16" t="s">
        <v>19</v>
      </c>
      <c r="J5" s="16" t="s">
        <v>20</v>
      </c>
      <c r="K5" s="16" t="s">
        <v>19</v>
      </c>
      <c r="L5" s="16" t="s">
        <v>20</v>
      </c>
      <c r="M5" s="16" t="s">
        <v>19</v>
      </c>
      <c r="N5" s="16" t="s">
        <v>20</v>
      </c>
      <c r="O5" s="16" t="s">
        <v>19</v>
      </c>
      <c r="P5" s="16" t="s">
        <v>20</v>
      </c>
      <c r="Q5" s="16" t="s">
        <v>19</v>
      </c>
      <c r="R5" s="16" t="s">
        <v>20</v>
      </c>
      <c r="S5" s="25" t="s">
        <v>20</v>
      </c>
      <c r="T5" s="25" t="s">
        <v>20</v>
      </c>
      <c r="U5" s="25" t="s">
        <v>20</v>
      </c>
      <c r="V5" s="25" t="s">
        <v>20</v>
      </c>
      <c r="W5" s="25" t="s">
        <v>20</v>
      </c>
      <c r="X5" s="25" t="s">
        <v>20</v>
      </c>
    </row>
    <row r="6" s="7" customFormat="1" ht="22" customHeight="1" spans="1:24">
      <c r="A6" s="32">
        <v>1</v>
      </c>
      <c r="B6" s="46">
        <v>12496</v>
      </c>
      <c r="C6" s="1">
        <v>8510</v>
      </c>
      <c r="D6" s="46">
        <v>3.9</v>
      </c>
      <c r="E6" s="46">
        <v>311.6</v>
      </c>
      <c r="F6" s="46">
        <v>19.76</v>
      </c>
      <c r="G6" s="46">
        <v>27.61</v>
      </c>
      <c r="H6" s="46">
        <v>0.418</v>
      </c>
      <c r="I6" s="46">
        <v>3.37</v>
      </c>
      <c r="J6" s="46">
        <v>0.178</v>
      </c>
      <c r="K6" s="46">
        <v>32.74</v>
      </c>
      <c r="L6" s="46">
        <v>7.42</v>
      </c>
      <c r="M6" s="46">
        <v>7.42</v>
      </c>
      <c r="N6" s="46">
        <v>7.05</v>
      </c>
      <c r="O6" s="46">
        <v>344</v>
      </c>
      <c r="P6" s="46">
        <v>7</v>
      </c>
      <c r="Q6" s="43"/>
      <c r="R6" s="44">
        <f>B6/24</f>
        <v>520.666666666667</v>
      </c>
      <c r="S6" s="45"/>
      <c r="T6" s="45"/>
      <c r="U6" s="45"/>
      <c r="V6" s="32"/>
      <c r="W6" s="32"/>
      <c r="X6" s="32"/>
    </row>
    <row r="7" s="7" customFormat="1" ht="22" customHeight="1" spans="1:24">
      <c r="A7" s="32">
        <v>2</v>
      </c>
      <c r="B7" s="46">
        <v>12285</v>
      </c>
      <c r="C7" s="1">
        <v>8410</v>
      </c>
      <c r="D7" s="46"/>
      <c r="E7" s="46">
        <v>294.7</v>
      </c>
      <c r="F7" s="46">
        <v>23.03</v>
      </c>
      <c r="G7" s="46">
        <v>27.15</v>
      </c>
      <c r="H7" s="46">
        <v>0.276</v>
      </c>
      <c r="I7" s="46">
        <v>3.56</v>
      </c>
      <c r="J7" s="46">
        <v>0.158</v>
      </c>
      <c r="K7" s="46">
        <v>33.2</v>
      </c>
      <c r="L7" s="46">
        <v>7.8</v>
      </c>
      <c r="M7" s="46">
        <v>7.38</v>
      </c>
      <c r="N7" s="46">
        <v>7.06</v>
      </c>
      <c r="O7" s="46">
        <v>308</v>
      </c>
      <c r="P7" s="46">
        <v>6</v>
      </c>
      <c r="Q7" s="43"/>
      <c r="R7" s="44">
        <f t="shared" ref="R7:R35" si="0">B7/24</f>
        <v>511.875</v>
      </c>
      <c r="S7" s="45"/>
      <c r="T7" s="45"/>
      <c r="U7" s="45"/>
      <c r="V7" s="32"/>
      <c r="W7" s="32"/>
      <c r="X7" s="32"/>
    </row>
    <row r="8" s="7" customFormat="1" ht="22" customHeight="1" spans="1:24">
      <c r="A8" s="32">
        <v>3</v>
      </c>
      <c r="B8" s="46">
        <v>11899</v>
      </c>
      <c r="C8" s="1">
        <v>8040</v>
      </c>
      <c r="D8" s="46"/>
      <c r="E8" s="46">
        <v>329.6</v>
      </c>
      <c r="F8" s="46">
        <v>21.58</v>
      </c>
      <c r="G8" s="46">
        <v>27.88</v>
      </c>
      <c r="H8" s="46">
        <v>0.461</v>
      </c>
      <c r="I8" s="46">
        <v>3.78</v>
      </c>
      <c r="J8" s="46">
        <v>0.105</v>
      </c>
      <c r="K8" s="46">
        <v>32.83</v>
      </c>
      <c r="L8" s="46">
        <v>8.68</v>
      </c>
      <c r="M8" s="46">
        <v>7.39</v>
      </c>
      <c r="N8" s="46">
        <v>7.04</v>
      </c>
      <c r="O8" s="46">
        <v>301</v>
      </c>
      <c r="P8" s="46">
        <v>7</v>
      </c>
      <c r="Q8" s="43"/>
      <c r="R8" s="44">
        <f t="shared" si="0"/>
        <v>495.791666666667</v>
      </c>
      <c r="S8" s="45"/>
      <c r="T8" s="45"/>
      <c r="U8" s="45"/>
      <c r="V8" s="32"/>
      <c r="W8" s="32"/>
      <c r="X8" s="32"/>
    </row>
    <row r="9" s="7" customFormat="1" ht="22" customHeight="1" spans="1:24">
      <c r="A9" s="32">
        <v>4</v>
      </c>
      <c r="B9" s="46">
        <v>11917</v>
      </c>
      <c r="C9" s="1">
        <v>8130</v>
      </c>
      <c r="D9" s="46"/>
      <c r="E9" s="46">
        <v>466.3</v>
      </c>
      <c r="F9" s="46">
        <v>24.06</v>
      </c>
      <c r="G9" s="46">
        <v>28.84</v>
      </c>
      <c r="H9" s="46">
        <v>0.382</v>
      </c>
      <c r="I9" s="46">
        <v>5.57</v>
      </c>
      <c r="J9" s="46">
        <v>0.131</v>
      </c>
      <c r="K9" s="46">
        <v>39.83</v>
      </c>
      <c r="L9" s="46">
        <v>7.2</v>
      </c>
      <c r="M9" s="46">
        <v>7.41</v>
      </c>
      <c r="N9" s="46">
        <v>7.07</v>
      </c>
      <c r="O9" s="46">
        <v>391</v>
      </c>
      <c r="P9" s="46">
        <v>7</v>
      </c>
      <c r="Q9" s="43"/>
      <c r="R9" s="44">
        <f t="shared" si="0"/>
        <v>496.541666666667</v>
      </c>
      <c r="S9" s="45"/>
      <c r="T9" s="45"/>
      <c r="U9" s="45"/>
      <c r="V9" s="32"/>
      <c r="W9" s="32"/>
      <c r="X9" s="32"/>
    </row>
    <row r="10" s="7" customFormat="1" ht="22" customHeight="1" spans="1:24">
      <c r="A10" s="32">
        <v>5</v>
      </c>
      <c r="B10" s="46">
        <v>11979</v>
      </c>
      <c r="C10" s="1">
        <v>7980</v>
      </c>
      <c r="D10" s="46">
        <v>8.02</v>
      </c>
      <c r="E10" s="46">
        <v>458.1</v>
      </c>
      <c r="F10" s="46">
        <v>24.06</v>
      </c>
      <c r="G10" s="46">
        <v>30.69</v>
      </c>
      <c r="H10" s="46">
        <v>0.428</v>
      </c>
      <c r="I10" s="46">
        <v>4.68</v>
      </c>
      <c r="J10" s="46">
        <v>0.126</v>
      </c>
      <c r="K10" s="46">
        <v>37.73</v>
      </c>
      <c r="L10" s="46">
        <v>6.29</v>
      </c>
      <c r="M10" s="46">
        <v>7.44</v>
      </c>
      <c r="N10" s="46">
        <v>7.06</v>
      </c>
      <c r="O10" s="46">
        <v>358</v>
      </c>
      <c r="P10" s="46">
        <v>6</v>
      </c>
      <c r="Q10" s="43"/>
      <c r="R10" s="44">
        <f t="shared" si="0"/>
        <v>499.125</v>
      </c>
      <c r="S10" s="45"/>
      <c r="T10" s="45"/>
      <c r="U10" s="45"/>
      <c r="V10" s="32"/>
      <c r="W10" s="32"/>
      <c r="X10" s="32"/>
    </row>
    <row r="11" s="7" customFormat="1" ht="22" customHeight="1" spans="1:24">
      <c r="A11" s="32">
        <v>6</v>
      </c>
      <c r="B11" s="46">
        <v>12075</v>
      </c>
      <c r="C11" s="1">
        <v>7930</v>
      </c>
      <c r="D11" s="46">
        <v>3.82</v>
      </c>
      <c r="E11" s="46">
        <v>483.6</v>
      </c>
      <c r="F11" s="46">
        <v>23.38</v>
      </c>
      <c r="G11" s="46">
        <v>28.96</v>
      </c>
      <c r="H11" s="46">
        <v>0.328</v>
      </c>
      <c r="I11" s="46">
        <v>4.43</v>
      </c>
      <c r="J11" s="46">
        <v>0.182</v>
      </c>
      <c r="K11" s="46">
        <v>35.17</v>
      </c>
      <c r="L11" s="46">
        <v>7.38</v>
      </c>
      <c r="M11" s="46">
        <v>7.39</v>
      </c>
      <c r="N11" s="46">
        <v>7.05</v>
      </c>
      <c r="O11" s="46">
        <v>364</v>
      </c>
      <c r="P11" s="46">
        <v>6</v>
      </c>
      <c r="Q11" s="43"/>
      <c r="R11" s="44">
        <f t="shared" si="0"/>
        <v>503.125</v>
      </c>
      <c r="S11" s="45"/>
      <c r="T11" s="45"/>
      <c r="U11" s="45"/>
      <c r="V11" s="32"/>
      <c r="W11" s="32"/>
      <c r="X11" s="32"/>
    </row>
    <row r="12" s="7" customFormat="1" ht="22" customHeight="1" spans="1:24">
      <c r="A12" s="32">
        <v>7</v>
      </c>
      <c r="B12" s="46">
        <v>11880</v>
      </c>
      <c r="C12" s="1">
        <v>7870</v>
      </c>
      <c r="D12" s="46"/>
      <c r="E12" s="46">
        <v>314.5</v>
      </c>
      <c r="F12" s="46">
        <v>23.36</v>
      </c>
      <c r="G12" s="46">
        <v>31.41</v>
      </c>
      <c r="H12" s="46">
        <v>0.332</v>
      </c>
      <c r="I12" s="46">
        <v>4.67</v>
      </c>
      <c r="J12" s="46">
        <v>0.15</v>
      </c>
      <c r="K12" s="46">
        <v>41.67</v>
      </c>
      <c r="L12" s="46">
        <v>6.91</v>
      </c>
      <c r="M12" s="46">
        <v>7.4</v>
      </c>
      <c r="N12" s="46">
        <v>7.06</v>
      </c>
      <c r="O12" s="46">
        <v>361</v>
      </c>
      <c r="P12" s="46">
        <v>7</v>
      </c>
      <c r="Q12" s="43"/>
      <c r="R12" s="44">
        <f t="shared" si="0"/>
        <v>495</v>
      </c>
      <c r="S12" s="45"/>
      <c r="T12" s="45"/>
      <c r="U12" s="45"/>
      <c r="V12" s="32"/>
      <c r="W12" s="32"/>
      <c r="X12" s="32"/>
    </row>
    <row r="13" s="7" customFormat="1" ht="22" customHeight="1" spans="1:24">
      <c r="A13" s="32">
        <v>8</v>
      </c>
      <c r="B13" s="46">
        <v>11953</v>
      </c>
      <c r="C13" s="1">
        <v>7990</v>
      </c>
      <c r="D13" s="46"/>
      <c r="E13" s="46">
        <v>336.3</v>
      </c>
      <c r="F13" s="46">
        <v>24.18</v>
      </c>
      <c r="G13" s="46">
        <v>30.32</v>
      </c>
      <c r="H13" s="46">
        <v>0.341</v>
      </c>
      <c r="I13" s="46">
        <v>3.92</v>
      </c>
      <c r="J13" s="46">
        <v>0.166</v>
      </c>
      <c r="K13" s="46">
        <v>36.85</v>
      </c>
      <c r="L13" s="46">
        <v>10.75</v>
      </c>
      <c r="M13" s="46">
        <v>7.36</v>
      </c>
      <c r="N13" s="46">
        <v>7.03</v>
      </c>
      <c r="O13" s="46">
        <v>384</v>
      </c>
      <c r="P13" s="46">
        <v>7</v>
      </c>
      <c r="Q13" s="43"/>
      <c r="R13" s="44">
        <f t="shared" si="0"/>
        <v>498.041666666667</v>
      </c>
      <c r="S13" s="45"/>
      <c r="T13" s="45"/>
      <c r="U13" s="45"/>
      <c r="V13" s="32"/>
      <c r="W13" s="32"/>
      <c r="X13" s="32"/>
    </row>
    <row r="14" s="7" customFormat="1" ht="22" customHeight="1" spans="1:24">
      <c r="A14" s="32">
        <v>9</v>
      </c>
      <c r="B14" s="46">
        <v>12007</v>
      </c>
      <c r="C14" s="1">
        <v>7460</v>
      </c>
      <c r="D14" s="46">
        <v>8</v>
      </c>
      <c r="E14" s="46">
        <v>282.9</v>
      </c>
      <c r="F14" s="46">
        <v>24.48</v>
      </c>
      <c r="G14" s="46">
        <v>29.88</v>
      </c>
      <c r="H14" s="46">
        <v>0.607</v>
      </c>
      <c r="I14" s="46">
        <v>4.4</v>
      </c>
      <c r="J14" s="46">
        <v>0.216</v>
      </c>
      <c r="K14" s="46">
        <v>37.41</v>
      </c>
      <c r="L14" s="46">
        <v>11.2</v>
      </c>
      <c r="M14" s="46">
        <v>7.39</v>
      </c>
      <c r="N14" s="46">
        <v>6.94</v>
      </c>
      <c r="O14" s="46">
        <v>371</v>
      </c>
      <c r="P14" s="46">
        <v>6</v>
      </c>
      <c r="Q14" s="43"/>
      <c r="R14" s="44">
        <f t="shared" si="0"/>
        <v>500.291666666667</v>
      </c>
      <c r="S14" s="45"/>
      <c r="T14" s="45"/>
      <c r="U14" s="45"/>
      <c r="V14" s="32"/>
      <c r="W14" s="32"/>
      <c r="X14" s="32"/>
    </row>
    <row r="15" s="7" customFormat="1" ht="22" customHeight="1" spans="1:24">
      <c r="A15" s="32">
        <v>10</v>
      </c>
      <c r="B15" s="46">
        <v>15368</v>
      </c>
      <c r="C15" s="1">
        <v>7940</v>
      </c>
      <c r="D15" s="46"/>
      <c r="E15" s="46">
        <v>497.3</v>
      </c>
      <c r="F15" s="46">
        <v>24.86</v>
      </c>
      <c r="G15" s="46">
        <v>35.61</v>
      </c>
      <c r="H15" s="46">
        <v>0.606</v>
      </c>
      <c r="I15" s="46">
        <v>5.47</v>
      </c>
      <c r="J15" s="46">
        <v>0.188</v>
      </c>
      <c r="K15" s="46">
        <v>43.67</v>
      </c>
      <c r="L15" s="46">
        <v>10.9</v>
      </c>
      <c r="M15" s="46">
        <v>7.43</v>
      </c>
      <c r="N15" s="46">
        <v>6.94</v>
      </c>
      <c r="O15" s="46">
        <v>403</v>
      </c>
      <c r="P15" s="46">
        <v>7</v>
      </c>
      <c r="Q15" s="43"/>
      <c r="R15" s="44">
        <f t="shared" si="0"/>
        <v>640.333333333333</v>
      </c>
      <c r="S15" s="45"/>
      <c r="T15" s="45"/>
      <c r="U15" s="45"/>
      <c r="V15" s="32"/>
      <c r="W15" s="32"/>
      <c r="X15" s="32"/>
    </row>
    <row r="16" s="7" customFormat="1" ht="22" customHeight="1" spans="1:24">
      <c r="A16" s="32">
        <v>11</v>
      </c>
      <c r="B16" s="46">
        <v>16993</v>
      </c>
      <c r="C16" s="1">
        <v>9530</v>
      </c>
      <c r="D16" s="46"/>
      <c r="E16" s="46">
        <v>331.7</v>
      </c>
      <c r="F16" s="46">
        <v>24.18</v>
      </c>
      <c r="G16" s="46">
        <v>33.41</v>
      </c>
      <c r="H16" s="46">
        <v>0.716</v>
      </c>
      <c r="I16" s="46">
        <v>4.92</v>
      </c>
      <c r="J16" s="46">
        <v>0.248</v>
      </c>
      <c r="K16" s="46">
        <v>38.02</v>
      </c>
      <c r="L16" s="47">
        <v>10.6</v>
      </c>
      <c r="M16" s="46">
        <v>7.39</v>
      </c>
      <c r="N16" s="46">
        <v>6.93</v>
      </c>
      <c r="O16" s="46">
        <v>318</v>
      </c>
      <c r="P16" s="46">
        <v>7</v>
      </c>
      <c r="Q16" s="43"/>
      <c r="R16" s="44">
        <f t="shared" si="0"/>
        <v>708.041666666667</v>
      </c>
      <c r="S16" s="45"/>
      <c r="T16" s="45"/>
      <c r="U16" s="45"/>
      <c r="V16" s="32"/>
      <c r="W16" s="32"/>
      <c r="X16" s="32"/>
    </row>
    <row r="17" s="7" customFormat="1" ht="22" customHeight="1" spans="1:24">
      <c r="A17" s="32">
        <v>12</v>
      </c>
      <c r="B17" s="46">
        <v>19689</v>
      </c>
      <c r="C17" s="1">
        <v>9830</v>
      </c>
      <c r="D17" s="46">
        <v>4.1</v>
      </c>
      <c r="E17" s="46">
        <v>371.6</v>
      </c>
      <c r="F17" s="46">
        <v>24.03</v>
      </c>
      <c r="G17" s="46">
        <v>32.86</v>
      </c>
      <c r="H17" s="46">
        <v>0.684</v>
      </c>
      <c r="I17" s="46">
        <v>4.95</v>
      </c>
      <c r="J17" s="46">
        <v>0.141</v>
      </c>
      <c r="K17" s="46">
        <v>43.69</v>
      </c>
      <c r="L17" s="46">
        <v>10.68</v>
      </c>
      <c r="M17" s="46">
        <v>7.36</v>
      </c>
      <c r="N17" s="46">
        <v>6.89</v>
      </c>
      <c r="O17" s="46">
        <v>344</v>
      </c>
      <c r="P17" s="46">
        <v>6</v>
      </c>
      <c r="Q17" s="43"/>
      <c r="R17" s="44">
        <f t="shared" si="0"/>
        <v>820.375</v>
      </c>
      <c r="S17" s="45"/>
      <c r="T17" s="45"/>
      <c r="U17" s="45"/>
      <c r="V17" s="32"/>
      <c r="W17" s="32"/>
      <c r="X17" s="32"/>
    </row>
    <row r="18" s="7" customFormat="1" ht="22" customHeight="1" spans="1:24">
      <c r="A18" s="32">
        <v>13</v>
      </c>
      <c r="B18" s="46">
        <v>18828</v>
      </c>
      <c r="C18" s="1">
        <v>10150</v>
      </c>
      <c r="D18" s="46"/>
      <c r="E18" s="46">
        <v>333.6</v>
      </c>
      <c r="F18" s="46">
        <v>25.01</v>
      </c>
      <c r="G18" s="46">
        <v>29.34</v>
      </c>
      <c r="H18" s="46">
        <v>0.598</v>
      </c>
      <c r="I18" s="46">
        <v>3.88</v>
      </c>
      <c r="J18" s="46">
        <v>0.113</v>
      </c>
      <c r="K18" s="46">
        <v>37.1</v>
      </c>
      <c r="L18" s="46">
        <v>10.52</v>
      </c>
      <c r="M18" s="46">
        <v>7.41</v>
      </c>
      <c r="N18" s="46">
        <v>6.91</v>
      </c>
      <c r="O18" s="46">
        <v>414</v>
      </c>
      <c r="P18" s="46">
        <v>7</v>
      </c>
      <c r="Q18" s="43"/>
      <c r="R18" s="44">
        <f t="shared" si="0"/>
        <v>784.5</v>
      </c>
      <c r="S18" s="32"/>
      <c r="T18" s="32"/>
      <c r="U18" s="32"/>
      <c r="V18" s="32"/>
      <c r="W18" s="32"/>
      <c r="X18" s="32"/>
    </row>
    <row r="19" s="7" customFormat="1" ht="22" customHeight="1" spans="1:24">
      <c r="A19" s="32">
        <v>14</v>
      </c>
      <c r="B19" s="46">
        <v>16223</v>
      </c>
      <c r="C19" s="1">
        <v>9840</v>
      </c>
      <c r="D19" s="46"/>
      <c r="E19" s="46">
        <v>328.4</v>
      </c>
      <c r="F19" s="46">
        <v>24.13</v>
      </c>
      <c r="G19" s="46">
        <v>27.45</v>
      </c>
      <c r="H19" s="46">
        <v>0.303</v>
      </c>
      <c r="I19" s="46">
        <v>4.04</v>
      </c>
      <c r="J19" s="46">
        <v>0.123</v>
      </c>
      <c r="K19" s="46">
        <v>33.16</v>
      </c>
      <c r="L19" s="46">
        <v>9.02</v>
      </c>
      <c r="M19" s="46">
        <v>7.43</v>
      </c>
      <c r="N19" s="46">
        <v>6.92</v>
      </c>
      <c r="O19" s="46">
        <v>348</v>
      </c>
      <c r="P19" s="46">
        <v>5</v>
      </c>
      <c r="Q19" s="43"/>
      <c r="R19" s="44">
        <f t="shared" si="0"/>
        <v>675.958333333333</v>
      </c>
      <c r="S19" s="45"/>
      <c r="T19" s="45"/>
      <c r="U19" s="45"/>
      <c r="V19" s="32"/>
      <c r="W19" s="32"/>
      <c r="X19" s="32"/>
    </row>
    <row r="20" s="7" customFormat="1" ht="22" customHeight="1" spans="1:24">
      <c r="A20" s="32">
        <v>15</v>
      </c>
      <c r="B20" s="46">
        <v>14552</v>
      </c>
      <c r="C20" s="1">
        <v>11900</v>
      </c>
      <c r="D20" s="46">
        <v>12</v>
      </c>
      <c r="E20" s="46">
        <v>289</v>
      </c>
      <c r="F20" s="46">
        <v>23.18</v>
      </c>
      <c r="G20" s="46">
        <v>28.11</v>
      </c>
      <c r="H20" s="46">
        <v>0.372</v>
      </c>
      <c r="I20" s="46">
        <v>3.56</v>
      </c>
      <c r="J20" s="46">
        <v>0.157</v>
      </c>
      <c r="K20" s="46">
        <v>36.76</v>
      </c>
      <c r="L20" s="46">
        <v>8.99</v>
      </c>
      <c r="M20" s="46">
        <v>7.36</v>
      </c>
      <c r="N20" s="46">
        <v>6.91</v>
      </c>
      <c r="O20" s="46">
        <v>301</v>
      </c>
      <c r="P20" s="46">
        <v>6</v>
      </c>
      <c r="Q20" s="43"/>
      <c r="R20" s="44">
        <f t="shared" si="0"/>
        <v>606.333333333333</v>
      </c>
      <c r="S20" s="45"/>
      <c r="T20" s="45"/>
      <c r="U20" s="45"/>
      <c r="V20" s="32"/>
      <c r="W20" s="32"/>
      <c r="X20" s="32"/>
    </row>
    <row r="21" s="7" customFormat="1" ht="22" customHeight="1" spans="1:24">
      <c r="A21" s="32">
        <v>16</v>
      </c>
      <c r="B21" s="46">
        <v>18928</v>
      </c>
      <c r="C21" s="1">
        <v>10270</v>
      </c>
      <c r="D21" s="46"/>
      <c r="E21" s="46">
        <v>279.3</v>
      </c>
      <c r="F21" s="46">
        <v>21.17</v>
      </c>
      <c r="G21" s="46">
        <v>28.86</v>
      </c>
      <c r="H21" s="46">
        <v>0.698</v>
      </c>
      <c r="I21" s="46">
        <v>3.99</v>
      </c>
      <c r="J21" s="46">
        <v>0.207</v>
      </c>
      <c r="K21" s="46">
        <v>33.12</v>
      </c>
      <c r="L21" s="46">
        <v>10.31</v>
      </c>
      <c r="M21" s="46">
        <v>7.41</v>
      </c>
      <c r="N21" s="46">
        <v>6.89</v>
      </c>
      <c r="O21" s="46">
        <v>314</v>
      </c>
      <c r="P21" s="46">
        <v>7</v>
      </c>
      <c r="Q21" s="43"/>
      <c r="R21" s="44">
        <f t="shared" si="0"/>
        <v>788.666666666667</v>
      </c>
      <c r="S21" s="45"/>
      <c r="T21" s="45"/>
      <c r="U21" s="45"/>
      <c r="V21" s="32"/>
      <c r="W21" s="32"/>
      <c r="X21" s="32"/>
    </row>
    <row r="22" s="7" customFormat="1" ht="22" customHeight="1" spans="1:24">
      <c r="A22" s="32">
        <v>17</v>
      </c>
      <c r="B22" s="46">
        <v>19244</v>
      </c>
      <c r="C22" s="1">
        <v>10350</v>
      </c>
      <c r="D22" s="46">
        <v>20.4</v>
      </c>
      <c r="E22" s="46">
        <v>301.6</v>
      </c>
      <c r="F22" s="46">
        <v>22.58</v>
      </c>
      <c r="G22" s="46">
        <v>31.69</v>
      </c>
      <c r="H22" s="46">
        <v>0.778</v>
      </c>
      <c r="I22" s="46">
        <v>4.16</v>
      </c>
      <c r="J22" s="46">
        <v>0.158</v>
      </c>
      <c r="K22" s="46">
        <v>34.37</v>
      </c>
      <c r="L22" s="46">
        <v>10.58</v>
      </c>
      <c r="M22" s="46">
        <v>7.36</v>
      </c>
      <c r="N22" s="46">
        <v>6.88</v>
      </c>
      <c r="O22" s="46">
        <v>381</v>
      </c>
      <c r="P22" s="46">
        <v>6</v>
      </c>
      <c r="Q22" s="43"/>
      <c r="R22" s="44">
        <f t="shared" si="0"/>
        <v>801.833333333333</v>
      </c>
      <c r="S22" s="45"/>
      <c r="T22" s="45"/>
      <c r="U22" s="45"/>
      <c r="V22" s="32"/>
      <c r="W22" s="32"/>
      <c r="X22" s="32"/>
    </row>
    <row r="23" s="7" customFormat="1" ht="22" customHeight="1" spans="1:24">
      <c r="A23" s="32">
        <v>18</v>
      </c>
      <c r="B23" s="46">
        <v>17544</v>
      </c>
      <c r="C23" s="1">
        <v>7140</v>
      </c>
      <c r="D23" s="46"/>
      <c r="E23" s="46">
        <v>306</v>
      </c>
      <c r="F23" s="46">
        <v>20.83</v>
      </c>
      <c r="G23" s="46">
        <v>28.11</v>
      </c>
      <c r="H23" s="46">
        <v>0.642</v>
      </c>
      <c r="I23" s="46">
        <v>4.33</v>
      </c>
      <c r="J23" s="46">
        <v>0.163</v>
      </c>
      <c r="K23" s="46">
        <v>36.25</v>
      </c>
      <c r="L23" s="46">
        <v>8.47</v>
      </c>
      <c r="M23" s="46">
        <v>7.41</v>
      </c>
      <c r="N23" s="46">
        <v>6.84</v>
      </c>
      <c r="O23" s="46">
        <v>362</v>
      </c>
      <c r="P23" s="46">
        <v>7</v>
      </c>
      <c r="Q23" s="43"/>
      <c r="R23" s="44">
        <f t="shared" si="0"/>
        <v>731</v>
      </c>
      <c r="S23" s="45"/>
      <c r="T23" s="45"/>
      <c r="U23" s="45"/>
      <c r="V23" s="32"/>
      <c r="W23" s="32"/>
      <c r="X23" s="32"/>
    </row>
    <row r="24" s="7" customFormat="1" ht="22" customHeight="1" spans="1:24">
      <c r="A24" s="32">
        <v>19</v>
      </c>
      <c r="B24" s="46">
        <v>20177</v>
      </c>
      <c r="C24" s="1">
        <v>10680</v>
      </c>
      <c r="D24" s="46">
        <v>12.8</v>
      </c>
      <c r="E24" s="46">
        <v>311.7</v>
      </c>
      <c r="F24" s="46">
        <v>21.83</v>
      </c>
      <c r="G24" s="46">
        <v>26.01</v>
      </c>
      <c r="H24" s="46">
        <v>0.657</v>
      </c>
      <c r="I24" s="46">
        <v>4.45</v>
      </c>
      <c r="J24" s="46">
        <v>0.113</v>
      </c>
      <c r="K24" s="46">
        <v>33.22</v>
      </c>
      <c r="L24" s="46">
        <v>9.99</v>
      </c>
      <c r="M24" s="46">
        <v>7.38</v>
      </c>
      <c r="N24" s="46">
        <v>6.86</v>
      </c>
      <c r="O24" s="46">
        <v>318</v>
      </c>
      <c r="P24" s="46">
        <v>7</v>
      </c>
      <c r="Q24" s="43"/>
      <c r="R24" s="44">
        <f t="shared" si="0"/>
        <v>840.708333333333</v>
      </c>
      <c r="S24" s="45"/>
      <c r="T24" s="45"/>
      <c r="U24" s="45"/>
      <c r="V24" s="32"/>
      <c r="W24" s="32"/>
      <c r="X24" s="32"/>
    </row>
    <row r="25" s="7" customFormat="1" ht="22" customHeight="1" spans="1:24">
      <c r="A25" s="32">
        <v>20</v>
      </c>
      <c r="B25" s="46">
        <v>21110</v>
      </c>
      <c r="C25" s="1">
        <v>10750</v>
      </c>
      <c r="D25" s="46">
        <v>12.3</v>
      </c>
      <c r="E25" s="46">
        <v>298.1</v>
      </c>
      <c r="F25" s="46">
        <v>19.76</v>
      </c>
      <c r="G25" s="46">
        <v>24.37</v>
      </c>
      <c r="H25" s="46">
        <v>0.404</v>
      </c>
      <c r="I25" s="46">
        <v>3.2</v>
      </c>
      <c r="J25" s="46">
        <v>0.163</v>
      </c>
      <c r="K25" s="46">
        <v>29.44</v>
      </c>
      <c r="L25" s="46">
        <v>10.48</v>
      </c>
      <c r="M25" s="46">
        <v>7.36</v>
      </c>
      <c r="N25" s="46">
        <v>6.84</v>
      </c>
      <c r="O25" s="46">
        <v>348</v>
      </c>
      <c r="P25" s="46">
        <v>6</v>
      </c>
      <c r="Q25" s="43"/>
      <c r="R25" s="44">
        <f t="shared" si="0"/>
        <v>879.583333333333</v>
      </c>
      <c r="S25" s="45"/>
      <c r="T25" s="45"/>
      <c r="U25" s="45"/>
      <c r="V25" s="32"/>
      <c r="W25" s="32"/>
      <c r="X25" s="32"/>
    </row>
    <row r="26" s="7" customFormat="1" ht="22" customHeight="1" spans="1:24">
      <c r="A26" s="32">
        <v>21</v>
      </c>
      <c r="B26" s="46">
        <v>21312</v>
      </c>
      <c r="C26" s="1">
        <v>10670</v>
      </c>
      <c r="D26" s="46">
        <v>12.56</v>
      </c>
      <c r="E26" s="46">
        <v>219.7</v>
      </c>
      <c r="F26" s="46">
        <v>19.58</v>
      </c>
      <c r="G26" s="46">
        <v>21.24</v>
      </c>
      <c r="H26" s="46">
        <v>0.365</v>
      </c>
      <c r="I26" s="46">
        <v>3.43</v>
      </c>
      <c r="J26" s="46">
        <v>0.165</v>
      </c>
      <c r="K26" s="46">
        <v>29.7</v>
      </c>
      <c r="L26" s="46">
        <v>9.42</v>
      </c>
      <c r="M26" s="46">
        <v>7.42</v>
      </c>
      <c r="N26" s="46">
        <v>6.89</v>
      </c>
      <c r="O26" s="46">
        <v>294</v>
      </c>
      <c r="P26" s="46">
        <v>7</v>
      </c>
      <c r="Q26" s="43"/>
      <c r="R26" s="44">
        <f t="shared" si="0"/>
        <v>888</v>
      </c>
      <c r="S26" s="45"/>
      <c r="T26" s="45"/>
      <c r="U26" s="45"/>
      <c r="V26" s="32"/>
      <c r="W26" s="32"/>
      <c r="X26" s="32"/>
    </row>
    <row r="27" s="7" customFormat="1" ht="22" customHeight="1" spans="1:24">
      <c r="A27" s="32">
        <v>22</v>
      </c>
      <c r="B27" s="46">
        <v>21765</v>
      </c>
      <c r="C27" s="1">
        <v>10460</v>
      </c>
      <c r="D27" s="46">
        <v>12.52</v>
      </c>
      <c r="E27" s="46">
        <v>243.6</v>
      </c>
      <c r="F27" s="46">
        <v>19.08</v>
      </c>
      <c r="G27" s="46">
        <v>24.26</v>
      </c>
      <c r="H27" s="46">
        <v>0.136</v>
      </c>
      <c r="I27" s="46">
        <v>3.56</v>
      </c>
      <c r="J27" s="46">
        <v>0.104</v>
      </c>
      <c r="K27" s="46">
        <v>27.37</v>
      </c>
      <c r="L27" s="46">
        <v>8.64</v>
      </c>
      <c r="M27" s="46">
        <v>7.36</v>
      </c>
      <c r="N27" s="46">
        <v>6.91</v>
      </c>
      <c r="O27" s="46">
        <v>362</v>
      </c>
      <c r="P27" s="46">
        <v>7</v>
      </c>
      <c r="Q27" s="43"/>
      <c r="R27" s="44">
        <f t="shared" si="0"/>
        <v>906.875</v>
      </c>
      <c r="S27" s="45"/>
      <c r="T27" s="45"/>
      <c r="U27" s="45"/>
      <c r="V27" s="32"/>
      <c r="W27" s="32"/>
      <c r="X27" s="32"/>
    </row>
    <row r="28" s="7" customFormat="1" ht="22" customHeight="1" spans="1:24">
      <c r="A28" s="32">
        <v>23</v>
      </c>
      <c r="B28" s="46">
        <v>21932</v>
      </c>
      <c r="C28" s="1">
        <v>10640</v>
      </c>
      <c r="D28" s="46">
        <v>8.02</v>
      </c>
      <c r="E28" s="46">
        <v>215.2</v>
      </c>
      <c r="F28" s="46">
        <v>18.86</v>
      </c>
      <c r="G28" s="46">
        <v>23.26</v>
      </c>
      <c r="H28" s="46">
        <v>0.241</v>
      </c>
      <c r="I28" s="46">
        <v>2.74</v>
      </c>
      <c r="J28" s="46">
        <v>0.194</v>
      </c>
      <c r="K28" s="46">
        <v>25.34</v>
      </c>
      <c r="L28" s="46">
        <v>9.46</v>
      </c>
      <c r="M28" s="46">
        <v>7.36</v>
      </c>
      <c r="N28" s="46">
        <v>6.89</v>
      </c>
      <c r="O28" s="46">
        <v>301</v>
      </c>
      <c r="P28" s="46">
        <v>7</v>
      </c>
      <c r="Q28" s="43"/>
      <c r="R28" s="44">
        <f t="shared" si="0"/>
        <v>913.833333333333</v>
      </c>
      <c r="S28" s="45"/>
      <c r="T28" s="45"/>
      <c r="U28" s="45"/>
      <c r="V28" s="32"/>
      <c r="W28" s="32"/>
      <c r="X28" s="32"/>
    </row>
    <row r="29" s="7" customFormat="1" ht="22" customHeight="1" spans="1:24">
      <c r="A29" s="32">
        <v>24</v>
      </c>
      <c r="B29" s="46">
        <v>22138</v>
      </c>
      <c r="C29" s="1">
        <v>10580</v>
      </c>
      <c r="D29" s="46">
        <v>8.68</v>
      </c>
      <c r="E29" s="46">
        <v>189.3</v>
      </c>
      <c r="F29" s="46">
        <v>19.93</v>
      </c>
      <c r="G29" s="46">
        <v>23.03</v>
      </c>
      <c r="H29" s="46">
        <v>0.181</v>
      </c>
      <c r="I29" s="46">
        <v>1.96</v>
      </c>
      <c r="J29" s="46">
        <v>0.181</v>
      </c>
      <c r="K29" s="46">
        <v>25.98</v>
      </c>
      <c r="L29" s="46">
        <v>10.89</v>
      </c>
      <c r="M29" s="46">
        <v>7.33</v>
      </c>
      <c r="N29" s="46">
        <v>6.88</v>
      </c>
      <c r="O29" s="46">
        <v>243</v>
      </c>
      <c r="P29" s="46">
        <v>7</v>
      </c>
      <c r="Q29" s="43"/>
      <c r="R29" s="44">
        <f t="shared" si="0"/>
        <v>922.416666666667</v>
      </c>
      <c r="S29" s="45"/>
      <c r="T29" s="45"/>
      <c r="U29" s="45"/>
      <c r="V29" s="32"/>
      <c r="W29" s="32"/>
      <c r="X29" s="32"/>
    </row>
    <row r="30" s="7" customFormat="1" ht="22" customHeight="1" spans="1:24">
      <c r="A30" s="32">
        <v>25</v>
      </c>
      <c r="B30" s="46">
        <v>22110</v>
      </c>
      <c r="C30" s="1">
        <v>10440</v>
      </c>
      <c r="D30" s="46"/>
      <c r="E30" s="46">
        <v>223.1</v>
      </c>
      <c r="F30" s="46">
        <v>20.13</v>
      </c>
      <c r="G30" s="46">
        <v>23.34</v>
      </c>
      <c r="H30" s="46">
        <v>0.336</v>
      </c>
      <c r="I30" s="46">
        <v>3.71</v>
      </c>
      <c r="J30" s="46">
        <v>0.186</v>
      </c>
      <c r="K30" s="46">
        <v>31.91</v>
      </c>
      <c r="L30" s="46">
        <v>9.91</v>
      </c>
      <c r="M30" s="46">
        <v>7.41</v>
      </c>
      <c r="N30" s="46">
        <v>6.91</v>
      </c>
      <c r="O30" s="46">
        <v>311</v>
      </c>
      <c r="P30" s="46">
        <v>6</v>
      </c>
      <c r="Q30" s="43"/>
      <c r="R30" s="44">
        <f t="shared" si="0"/>
        <v>921.25</v>
      </c>
      <c r="S30" s="45"/>
      <c r="T30" s="45"/>
      <c r="U30" s="45"/>
      <c r="V30" s="32"/>
      <c r="W30" s="32"/>
      <c r="X30" s="32"/>
    </row>
    <row r="31" s="7" customFormat="1" ht="22" customHeight="1" spans="1:24">
      <c r="A31" s="32">
        <v>26</v>
      </c>
      <c r="B31" s="46">
        <v>20371</v>
      </c>
      <c r="C31" s="1">
        <v>10510</v>
      </c>
      <c r="D31" s="46"/>
      <c r="E31" s="46">
        <v>277.3</v>
      </c>
      <c r="F31" s="46">
        <v>19.03</v>
      </c>
      <c r="G31" s="46">
        <v>22.41</v>
      </c>
      <c r="H31" s="46">
        <v>0.368</v>
      </c>
      <c r="I31" s="46">
        <v>3.82</v>
      </c>
      <c r="J31" s="46">
        <v>0.18</v>
      </c>
      <c r="K31" s="46">
        <v>32.21</v>
      </c>
      <c r="L31" s="46">
        <v>9.63</v>
      </c>
      <c r="M31" s="46">
        <v>7.3</v>
      </c>
      <c r="N31" s="46">
        <v>6.89</v>
      </c>
      <c r="O31" s="46">
        <v>243</v>
      </c>
      <c r="P31" s="46">
        <v>6</v>
      </c>
      <c r="Q31" s="43"/>
      <c r="R31" s="44">
        <f t="shared" si="0"/>
        <v>848.791666666667</v>
      </c>
      <c r="S31" s="45"/>
      <c r="T31" s="45"/>
      <c r="U31" s="45"/>
      <c r="V31" s="32"/>
      <c r="W31" s="32"/>
      <c r="X31" s="32"/>
    </row>
    <row r="32" s="7" customFormat="1" ht="22" customHeight="1" spans="1:24">
      <c r="A32" s="32">
        <v>27</v>
      </c>
      <c r="B32" s="46">
        <v>20058</v>
      </c>
      <c r="C32" s="1">
        <v>10690</v>
      </c>
      <c r="D32" s="46"/>
      <c r="E32" s="46">
        <v>248.6</v>
      </c>
      <c r="F32" s="46">
        <v>20.58</v>
      </c>
      <c r="G32" s="46">
        <v>22.83</v>
      </c>
      <c r="H32" s="46">
        <v>0.253</v>
      </c>
      <c r="I32" s="46">
        <v>3.47</v>
      </c>
      <c r="J32" s="46">
        <v>0.275</v>
      </c>
      <c r="K32" s="46">
        <v>27.71</v>
      </c>
      <c r="L32" s="46">
        <v>10.32</v>
      </c>
      <c r="M32" s="46">
        <v>7.4</v>
      </c>
      <c r="N32" s="46">
        <v>6.87</v>
      </c>
      <c r="O32" s="46">
        <v>301</v>
      </c>
      <c r="P32" s="46">
        <v>5</v>
      </c>
      <c r="Q32" s="43"/>
      <c r="R32" s="44">
        <f t="shared" si="0"/>
        <v>835.75</v>
      </c>
      <c r="S32" s="45"/>
      <c r="T32" s="45"/>
      <c r="U32" s="45"/>
      <c r="V32" s="32"/>
      <c r="W32" s="32"/>
      <c r="X32" s="32"/>
    </row>
    <row r="33" s="7" customFormat="1" ht="22" customHeight="1" spans="1:24">
      <c r="A33" s="32">
        <v>28</v>
      </c>
      <c r="B33" s="46">
        <v>20412</v>
      </c>
      <c r="C33" s="1">
        <v>10670</v>
      </c>
      <c r="D33" s="46"/>
      <c r="E33" s="46">
        <v>227.3</v>
      </c>
      <c r="F33" s="46">
        <v>19.86</v>
      </c>
      <c r="G33" s="46">
        <v>21.49</v>
      </c>
      <c r="H33" s="46">
        <v>0.308</v>
      </c>
      <c r="I33" s="46">
        <v>2.42</v>
      </c>
      <c r="J33" s="46">
        <v>0.282</v>
      </c>
      <c r="K33" s="46">
        <v>28.78</v>
      </c>
      <c r="L33" s="46">
        <v>11.29</v>
      </c>
      <c r="M33" s="46">
        <v>7.38</v>
      </c>
      <c r="N33" s="46">
        <v>6.93</v>
      </c>
      <c r="O33" s="46">
        <v>336</v>
      </c>
      <c r="P33" s="46">
        <v>2</v>
      </c>
      <c r="Q33" s="43"/>
      <c r="R33" s="44">
        <f t="shared" si="0"/>
        <v>850.5</v>
      </c>
      <c r="S33" s="45"/>
      <c r="T33" s="45"/>
      <c r="U33" s="45"/>
      <c r="V33" s="32"/>
      <c r="W33" s="32"/>
      <c r="X33" s="32"/>
    </row>
    <row r="34" s="7" customFormat="1" ht="22" customHeight="1" spans="1:24">
      <c r="A34" s="32">
        <v>29</v>
      </c>
      <c r="B34" s="46">
        <v>20367</v>
      </c>
      <c r="C34" s="1">
        <v>10460</v>
      </c>
      <c r="D34" s="46"/>
      <c r="E34" s="46">
        <v>289.6</v>
      </c>
      <c r="F34" s="46">
        <v>18.83</v>
      </c>
      <c r="G34" s="46">
        <v>21.16</v>
      </c>
      <c r="H34" s="46">
        <v>0.358</v>
      </c>
      <c r="I34" s="46">
        <v>2.74</v>
      </c>
      <c r="J34" s="46">
        <v>0.306</v>
      </c>
      <c r="K34" s="46">
        <v>26.75</v>
      </c>
      <c r="L34" s="46">
        <v>10.42</v>
      </c>
      <c r="M34" s="46">
        <v>7.37</v>
      </c>
      <c r="N34" s="46">
        <v>6.98</v>
      </c>
      <c r="O34" s="46">
        <v>298</v>
      </c>
      <c r="P34" s="46">
        <v>7</v>
      </c>
      <c r="Q34" s="43"/>
      <c r="R34" s="44">
        <f t="shared" si="0"/>
        <v>848.625</v>
      </c>
      <c r="S34" s="45"/>
      <c r="T34" s="45"/>
      <c r="U34" s="45"/>
      <c r="V34" s="32"/>
      <c r="W34" s="32"/>
      <c r="X34" s="32"/>
    </row>
    <row r="35" s="7" customFormat="1" ht="22" customHeight="1" spans="1:24">
      <c r="A35" s="32">
        <v>30</v>
      </c>
      <c r="B35" s="46">
        <v>20424</v>
      </c>
      <c r="C35" s="1">
        <v>10740</v>
      </c>
      <c r="D35" s="46"/>
      <c r="E35" s="46">
        <v>328.6</v>
      </c>
      <c r="F35" s="46">
        <v>20.2</v>
      </c>
      <c r="G35" s="46">
        <v>25.05</v>
      </c>
      <c r="H35" s="46">
        <v>0.357</v>
      </c>
      <c r="I35" s="46">
        <v>4.82</v>
      </c>
      <c r="J35" s="46">
        <v>0.249</v>
      </c>
      <c r="K35" s="46">
        <v>34.41</v>
      </c>
      <c r="L35" s="46">
        <v>8.95</v>
      </c>
      <c r="M35" s="46">
        <v>7.41</v>
      </c>
      <c r="N35" s="46">
        <v>6.95</v>
      </c>
      <c r="O35" s="46">
        <v>342</v>
      </c>
      <c r="P35" s="46">
        <v>7</v>
      </c>
      <c r="Q35" s="43"/>
      <c r="R35" s="44">
        <f t="shared" si="0"/>
        <v>851</v>
      </c>
      <c r="S35" s="45"/>
      <c r="T35" s="45"/>
      <c r="U35" s="45"/>
      <c r="V35" s="32"/>
      <c r="W35" s="32"/>
      <c r="X35" s="32"/>
    </row>
    <row r="36" s="7" customFormat="1" ht="22" customHeight="1" spans="1:24">
      <c r="A36" s="32" t="s">
        <v>21</v>
      </c>
      <c r="B36" s="36">
        <f>SUM(B6:B35)</f>
        <v>518036</v>
      </c>
      <c r="C36" s="37">
        <f>SUM(C6:C35)</f>
        <v>286560</v>
      </c>
      <c r="D36" s="37">
        <f>SUM(D6:D35)</f>
        <v>127.12</v>
      </c>
      <c r="E36" s="19">
        <f>AVERAGE(E6:E35)</f>
        <v>312.94</v>
      </c>
      <c r="F36" s="19">
        <f t="shared" ref="F36:X36" si="1">AVERAGE(F6:F35)</f>
        <v>21.851</v>
      </c>
      <c r="G36" s="19">
        <f t="shared" si="1"/>
        <v>27.221</v>
      </c>
      <c r="H36" s="19">
        <f t="shared" si="1"/>
        <v>0.431133333333333</v>
      </c>
      <c r="I36" s="19">
        <f t="shared" si="1"/>
        <v>3.93333333333333</v>
      </c>
      <c r="J36" s="19">
        <f t="shared" si="1"/>
        <v>0.176933333333333</v>
      </c>
      <c r="K36" s="19">
        <f t="shared" si="1"/>
        <v>33.8796666666667</v>
      </c>
      <c r="L36" s="19">
        <f t="shared" si="1"/>
        <v>9.43666666666667</v>
      </c>
      <c r="M36" s="19">
        <f t="shared" si="1"/>
        <v>7.38733333333333</v>
      </c>
      <c r="N36" s="19">
        <f t="shared" si="1"/>
        <v>6.94233333333333</v>
      </c>
      <c r="O36" s="19">
        <f t="shared" si="1"/>
        <v>335.466666666667</v>
      </c>
      <c r="P36" s="19">
        <f t="shared" si="1"/>
        <v>6.36666666666667</v>
      </c>
      <c r="Q36" s="19"/>
      <c r="R36" s="19"/>
      <c r="S36" s="19" t="e">
        <f t="shared" si="1"/>
        <v>#DIV/0!</v>
      </c>
      <c r="T36" s="19" t="e">
        <f t="shared" si="1"/>
        <v>#DIV/0!</v>
      </c>
      <c r="U36" s="19" t="e">
        <f t="shared" si="1"/>
        <v>#DIV/0!</v>
      </c>
      <c r="V36" s="19"/>
      <c r="W36" s="19" t="e">
        <f t="shared" si="1"/>
        <v>#DIV/0!</v>
      </c>
      <c r="X36" s="19" t="e">
        <f t="shared" si="1"/>
        <v>#DIV/0!</v>
      </c>
    </row>
    <row r="37" s="8" customFormat="1" ht="22" customHeight="1" spans="3:22">
      <c r="C37" s="40" t="s">
        <v>22</v>
      </c>
      <c r="D37" s="40"/>
      <c r="G37" s="41"/>
      <c r="H37" s="41"/>
      <c r="I37" s="41"/>
      <c r="L37" s="42" t="s">
        <v>23</v>
      </c>
      <c r="M37" s="42"/>
      <c r="U37" s="40" t="s">
        <v>24</v>
      </c>
      <c r="V37" s="40"/>
    </row>
  </sheetData>
  <mergeCells count="15">
    <mergeCell ref="A2:X2"/>
    <mergeCell ref="E3:R3"/>
    <mergeCell ref="S3:X3"/>
    <mergeCell ref="E4:F4"/>
    <mergeCell ref="G4:H4"/>
    <mergeCell ref="I4:J4"/>
    <mergeCell ref="K4:L4"/>
    <mergeCell ref="M4:N4"/>
    <mergeCell ref="O4:P4"/>
    <mergeCell ref="Q4:R4"/>
    <mergeCell ref="L37:M37"/>
    <mergeCell ref="A3:A5"/>
    <mergeCell ref="B3:B5"/>
    <mergeCell ref="C3:C5"/>
    <mergeCell ref="D3:D5"/>
  </mergeCells>
  <pageMargins left="0.196527777777778" right="0.196527777777778" top="0.196527777777778" bottom="0.196527777777778" header="0.313888888888889" footer="0.313888888888889"/>
  <pageSetup paperSize="9" scale="65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38"/>
  <sheetViews>
    <sheetView tabSelected="1" topLeftCell="A16" workbookViewId="0">
      <selection activeCell="P36" sqref="P36"/>
    </sheetView>
  </sheetViews>
  <sheetFormatPr defaultColWidth="9" defaultRowHeight="13.5"/>
  <cols>
    <col min="1" max="1" width="4.375" style="7" customWidth="1"/>
    <col min="2" max="2" width="9.75" customWidth="1"/>
    <col min="3" max="3" width="9" customWidth="1"/>
    <col min="4" max="4" width="8.5" customWidth="1"/>
    <col min="5" max="6" width="7.375" customWidth="1"/>
    <col min="7" max="8" width="6.625" customWidth="1"/>
    <col min="9" max="12" width="6.75" customWidth="1"/>
    <col min="13" max="14" width="6.625" customWidth="1"/>
    <col min="15" max="16" width="7.375" customWidth="1"/>
    <col min="17" max="17" width="6.625" customWidth="1"/>
    <col min="18" max="18" width="9.5" customWidth="1"/>
    <col min="19" max="24" width="12.3833333333333" customWidth="1"/>
  </cols>
  <sheetData>
    <row r="1" ht="55.5" customHeight="1"/>
    <row r="2" ht="36" customHeight="1" spans="1:24">
      <c r="A2" s="28" t="s">
        <v>37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</row>
    <row r="3" customFormat="1" ht="22" customHeight="1" spans="1:24">
      <c r="A3" s="16" t="s">
        <v>1</v>
      </c>
      <c r="B3" s="15" t="s">
        <v>2</v>
      </c>
      <c r="C3" s="15" t="s">
        <v>3</v>
      </c>
      <c r="D3" s="29" t="s">
        <v>38</v>
      </c>
      <c r="E3" s="16" t="s">
        <v>5</v>
      </c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 t="s">
        <v>6</v>
      </c>
      <c r="T3" s="16"/>
      <c r="U3" s="16"/>
      <c r="V3" s="16"/>
      <c r="W3" s="16"/>
      <c r="X3" s="16"/>
    </row>
    <row r="4" s="7" customFormat="1" ht="22" customHeight="1" spans="1:24">
      <c r="A4" s="16"/>
      <c r="B4" s="15"/>
      <c r="C4" s="15"/>
      <c r="D4" s="30"/>
      <c r="E4" s="16" t="s">
        <v>7</v>
      </c>
      <c r="F4" s="16"/>
      <c r="G4" s="16" t="s">
        <v>8</v>
      </c>
      <c r="H4" s="16"/>
      <c r="I4" s="16" t="s">
        <v>9</v>
      </c>
      <c r="J4" s="16"/>
      <c r="K4" s="16" t="s">
        <v>10</v>
      </c>
      <c r="L4" s="16"/>
      <c r="M4" s="16" t="s">
        <v>11</v>
      </c>
      <c r="N4" s="16"/>
      <c r="O4" s="16" t="s">
        <v>12</v>
      </c>
      <c r="P4" s="16"/>
      <c r="Q4" s="16" t="s">
        <v>13</v>
      </c>
      <c r="R4" s="16"/>
      <c r="S4" s="25" t="s">
        <v>14</v>
      </c>
      <c r="T4" s="26" t="s">
        <v>15</v>
      </c>
      <c r="U4" s="26" t="s">
        <v>11</v>
      </c>
      <c r="V4" s="26" t="s">
        <v>16</v>
      </c>
      <c r="W4" s="26" t="s">
        <v>17</v>
      </c>
      <c r="X4" s="26" t="s">
        <v>18</v>
      </c>
    </row>
    <row r="5" s="7" customFormat="1" ht="22" customHeight="1" spans="1:24">
      <c r="A5" s="16"/>
      <c r="B5" s="15"/>
      <c r="C5" s="15"/>
      <c r="D5" s="31"/>
      <c r="E5" s="16" t="s">
        <v>19</v>
      </c>
      <c r="F5" s="16" t="s">
        <v>20</v>
      </c>
      <c r="G5" s="16" t="s">
        <v>19</v>
      </c>
      <c r="H5" s="16" t="s">
        <v>20</v>
      </c>
      <c r="I5" s="16" t="s">
        <v>19</v>
      </c>
      <c r="J5" s="16" t="s">
        <v>20</v>
      </c>
      <c r="K5" s="16" t="s">
        <v>19</v>
      </c>
      <c r="L5" s="16" t="s">
        <v>20</v>
      </c>
      <c r="M5" s="16" t="s">
        <v>19</v>
      </c>
      <c r="N5" s="16" t="s">
        <v>20</v>
      </c>
      <c r="O5" s="16" t="s">
        <v>19</v>
      </c>
      <c r="P5" s="16" t="s">
        <v>20</v>
      </c>
      <c r="Q5" s="16" t="s">
        <v>19</v>
      </c>
      <c r="R5" s="16" t="s">
        <v>20</v>
      </c>
      <c r="S5" s="25" t="s">
        <v>20</v>
      </c>
      <c r="T5" s="25" t="s">
        <v>20</v>
      </c>
      <c r="U5" s="25" t="s">
        <v>20</v>
      </c>
      <c r="V5" s="25" t="s">
        <v>20</v>
      </c>
      <c r="W5" s="25" t="s">
        <v>20</v>
      </c>
      <c r="X5" s="25" t="s">
        <v>20</v>
      </c>
    </row>
    <row r="6" s="7" customFormat="1" ht="22" customHeight="1" spans="1:24">
      <c r="A6" s="32">
        <v>1</v>
      </c>
      <c r="B6" s="33">
        <v>20423</v>
      </c>
      <c r="C6" s="34">
        <v>11100</v>
      </c>
      <c r="D6" s="34">
        <v>0</v>
      </c>
      <c r="E6" s="34">
        <v>336.4</v>
      </c>
      <c r="F6" s="34">
        <v>21.08</v>
      </c>
      <c r="G6" s="34">
        <v>23.8</v>
      </c>
      <c r="H6" s="34">
        <v>0.362</v>
      </c>
      <c r="I6" s="34">
        <v>2.75</v>
      </c>
      <c r="J6" s="34">
        <v>0.228</v>
      </c>
      <c r="K6" s="34">
        <v>27.48</v>
      </c>
      <c r="L6" s="34">
        <v>10.43</v>
      </c>
      <c r="M6" s="34">
        <v>7.43</v>
      </c>
      <c r="N6" s="34">
        <v>6.97</v>
      </c>
      <c r="O6" s="34">
        <v>331</v>
      </c>
      <c r="P6" s="34">
        <v>6</v>
      </c>
      <c r="Q6" s="43"/>
      <c r="R6" s="44">
        <f>B6/24</f>
        <v>850.958333333333</v>
      </c>
      <c r="S6" s="45"/>
      <c r="T6" s="45"/>
      <c r="U6" s="45"/>
      <c r="V6" s="32"/>
      <c r="W6" s="32"/>
      <c r="X6" s="32"/>
    </row>
    <row r="7" s="7" customFormat="1" ht="22" customHeight="1" spans="1:24">
      <c r="A7" s="32">
        <v>2</v>
      </c>
      <c r="B7" s="33">
        <v>20404</v>
      </c>
      <c r="C7" s="34">
        <v>10740</v>
      </c>
      <c r="D7" s="34">
        <v>0</v>
      </c>
      <c r="E7" s="34">
        <v>214.3</v>
      </c>
      <c r="F7" s="34">
        <v>19.98</v>
      </c>
      <c r="G7" s="34">
        <v>24.57</v>
      </c>
      <c r="H7" s="34">
        <v>0.332</v>
      </c>
      <c r="I7" s="34">
        <v>1.99</v>
      </c>
      <c r="J7" s="34">
        <v>0.302</v>
      </c>
      <c r="K7" s="34">
        <v>27.28</v>
      </c>
      <c r="L7" s="34">
        <v>12.31</v>
      </c>
      <c r="M7" s="34">
        <v>7.38</v>
      </c>
      <c r="N7" s="34">
        <v>6.94</v>
      </c>
      <c r="O7" s="34">
        <v>204</v>
      </c>
      <c r="P7" s="34">
        <v>6</v>
      </c>
      <c r="Q7" s="43"/>
      <c r="R7" s="44">
        <f t="shared" ref="R7:R36" si="0">B7/24</f>
        <v>850.166666666667</v>
      </c>
      <c r="S7" s="45"/>
      <c r="T7" s="45"/>
      <c r="U7" s="45"/>
      <c r="V7" s="32"/>
      <c r="W7" s="32"/>
      <c r="X7" s="32"/>
    </row>
    <row r="8" s="7" customFormat="1" ht="22" customHeight="1" spans="1:24">
      <c r="A8" s="32">
        <v>3</v>
      </c>
      <c r="B8" s="33">
        <v>20828</v>
      </c>
      <c r="C8" s="34">
        <v>10150</v>
      </c>
      <c r="D8" s="34">
        <v>0</v>
      </c>
      <c r="E8" s="34">
        <v>347.6</v>
      </c>
      <c r="F8" s="34">
        <v>22.18</v>
      </c>
      <c r="G8" s="34">
        <v>26.86</v>
      </c>
      <c r="H8" s="34">
        <v>0.368</v>
      </c>
      <c r="I8" s="34">
        <v>4.83</v>
      </c>
      <c r="J8" s="34">
        <v>0.209</v>
      </c>
      <c r="K8" s="34">
        <v>35.11</v>
      </c>
      <c r="L8" s="34">
        <v>11.06</v>
      </c>
      <c r="M8" s="34">
        <v>7.39</v>
      </c>
      <c r="N8" s="34">
        <v>6.97</v>
      </c>
      <c r="O8" s="34">
        <v>344</v>
      </c>
      <c r="P8" s="34">
        <v>7</v>
      </c>
      <c r="Q8" s="43"/>
      <c r="R8" s="44">
        <f t="shared" si="0"/>
        <v>867.833333333333</v>
      </c>
      <c r="S8" s="45"/>
      <c r="T8" s="45"/>
      <c r="U8" s="45"/>
      <c r="V8" s="32"/>
      <c r="W8" s="32"/>
      <c r="X8" s="32"/>
    </row>
    <row r="9" s="7" customFormat="1" ht="22" customHeight="1" spans="1:24">
      <c r="A9" s="32">
        <v>4</v>
      </c>
      <c r="B9" s="33">
        <v>20544</v>
      </c>
      <c r="C9" s="34">
        <v>10760</v>
      </c>
      <c r="D9" s="34">
        <v>25.2</v>
      </c>
      <c r="E9" s="34">
        <v>208.1</v>
      </c>
      <c r="F9" s="34">
        <v>20.58</v>
      </c>
      <c r="G9" s="34">
        <v>26.55</v>
      </c>
      <c r="H9" s="34">
        <v>0.322</v>
      </c>
      <c r="I9" s="34">
        <v>3.74</v>
      </c>
      <c r="J9" s="34">
        <v>0.252</v>
      </c>
      <c r="K9" s="34">
        <v>33.37</v>
      </c>
      <c r="L9" s="34">
        <v>10.99</v>
      </c>
      <c r="M9" s="34">
        <v>7.36</v>
      </c>
      <c r="N9" s="34">
        <v>6.94</v>
      </c>
      <c r="O9" s="34">
        <v>316</v>
      </c>
      <c r="P9" s="34">
        <v>7</v>
      </c>
      <c r="Q9" s="43"/>
      <c r="R9" s="44">
        <f t="shared" si="0"/>
        <v>856</v>
      </c>
      <c r="S9" s="45"/>
      <c r="T9" s="45"/>
      <c r="U9" s="45"/>
      <c r="V9" s="32"/>
      <c r="W9" s="32"/>
      <c r="X9" s="32"/>
    </row>
    <row r="10" s="7" customFormat="1" ht="22" customHeight="1" spans="1:24">
      <c r="A10" s="32">
        <v>5</v>
      </c>
      <c r="B10" s="33">
        <v>21051</v>
      </c>
      <c r="C10" s="34">
        <v>10730</v>
      </c>
      <c r="D10" s="34">
        <v>40.3</v>
      </c>
      <c r="E10" s="34">
        <v>338.7</v>
      </c>
      <c r="F10" s="34">
        <v>21.58</v>
      </c>
      <c r="G10" s="34">
        <v>26.95</v>
      </c>
      <c r="H10" s="34">
        <v>0.286</v>
      </c>
      <c r="I10" s="34">
        <v>4.22</v>
      </c>
      <c r="J10" s="34">
        <v>0.349</v>
      </c>
      <c r="K10" s="34">
        <v>33.53</v>
      </c>
      <c r="L10" s="34">
        <v>8.69</v>
      </c>
      <c r="M10" s="34">
        <v>7.43</v>
      </c>
      <c r="N10" s="34">
        <v>6.95</v>
      </c>
      <c r="O10" s="34">
        <v>298</v>
      </c>
      <c r="P10" s="34">
        <v>6</v>
      </c>
      <c r="Q10" s="43"/>
      <c r="R10" s="44">
        <f t="shared" si="0"/>
        <v>877.125</v>
      </c>
      <c r="S10" s="45"/>
      <c r="T10" s="45"/>
      <c r="U10" s="45"/>
      <c r="V10" s="32"/>
      <c r="W10" s="32"/>
      <c r="X10" s="32"/>
    </row>
    <row r="11" s="7" customFormat="1" ht="22" customHeight="1" spans="1:24">
      <c r="A11" s="32">
        <v>6</v>
      </c>
      <c r="B11" s="33">
        <v>20419</v>
      </c>
      <c r="C11" s="34">
        <v>10580</v>
      </c>
      <c r="D11" s="34">
        <v>42.12</v>
      </c>
      <c r="E11" s="34">
        <v>391.4</v>
      </c>
      <c r="F11" s="34">
        <v>21.53</v>
      </c>
      <c r="G11" s="34">
        <v>26.86</v>
      </c>
      <c r="H11" s="34">
        <v>0.418</v>
      </c>
      <c r="I11" s="34">
        <v>3.8</v>
      </c>
      <c r="J11" s="34">
        <v>0.27</v>
      </c>
      <c r="K11" s="34">
        <v>31</v>
      </c>
      <c r="L11" s="34">
        <v>8.08</v>
      </c>
      <c r="M11" s="34">
        <v>7.33</v>
      </c>
      <c r="N11" s="34">
        <v>6.89</v>
      </c>
      <c r="O11" s="34">
        <v>398</v>
      </c>
      <c r="P11" s="34">
        <v>5</v>
      </c>
      <c r="Q11" s="43"/>
      <c r="R11" s="44">
        <f t="shared" si="0"/>
        <v>850.791666666667</v>
      </c>
      <c r="S11" s="45"/>
      <c r="T11" s="45"/>
      <c r="U11" s="45"/>
      <c r="V11" s="32"/>
      <c r="W11" s="32"/>
      <c r="X11" s="32"/>
    </row>
    <row r="12" s="7" customFormat="1" ht="22" customHeight="1" spans="1:24">
      <c r="A12" s="32">
        <v>7</v>
      </c>
      <c r="B12" s="33">
        <v>20720</v>
      </c>
      <c r="C12" s="34">
        <v>10650</v>
      </c>
      <c r="D12" s="34">
        <v>8.58</v>
      </c>
      <c r="E12" s="34">
        <v>271.6</v>
      </c>
      <c r="F12" s="34">
        <v>20.98</v>
      </c>
      <c r="G12" s="34">
        <v>26.04</v>
      </c>
      <c r="H12" s="34">
        <v>0.364</v>
      </c>
      <c r="I12" s="34">
        <v>3.91</v>
      </c>
      <c r="J12" s="34">
        <v>0.328</v>
      </c>
      <c r="K12" s="34">
        <v>33.07</v>
      </c>
      <c r="L12" s="34">
        <v>7.76</v>
      </c>
      <c r="M12" s="34">
        <v>7.42</v>
      </c>
      <c r="N12" s="34">
        <v>6.86</v>
      </c>
      <c r="O12" s="34">
        <v>240</v>
      </c>
      <c r="P12" s="34">
        <v>7</v>
      </c>
      <c r="Q12" s="43"/>
      <c r="R12" s="44">
        <f t="shared" si="0"/>
        <v>863.333333333333</v>
      </c>
      <c r="S12" s="45"/>
      <c r="T12" s="45"/>
      <c r="U12" s="45"/>
      <c r="V12" s="32"/>
      <c r="W12" s="32"/>
      <c r="X12" s="32"/>
    </row>
    <row r="13" s="7" customFormat="1" ht="22" customHeight="1" spans="1:24">
      <c r="A13" s="32">
        <v>8</v>
      </c>
      <c r="B13" s="33">
        <v>20377</v>
      </c>
      <c r="C13" s="34">
        <v>11010</v>
      </c>
      <c r="D13" s="34">
        <v>17.14</v>
      </c>
      <c r="E13" s="34">
        <v>293.6</v>
      </c>
      <c r="F13" s="34">
        <v>21.08</v>
      </c>
      <c r="G13" s="34">
        <v>23.24</v>
      </c>
      <c r="H13" s="34">
        <v>0.393</v>
      </c>
      <c r="I13" s="34">
        <v>2.96</v>
      </c>
      <c r="J13" s="34">
        <v>0.255</v>
      </c>
      <c r="K13" s="34">
        <v>29.42</v>
      </c>
      <c r="L13" s="34">
        <v>8.36</v>
      </c>
      <c r="M13" s="34">
        <v>7.38</v>
      </c>
      <c r="N13" s="34">
        <v>6.88</v>
      </c>
      <c r="O13" s="34">
        <v>286</v>
      </c>
      <c r="P13" s="34">
        <v>5</v>
      </c>
      <c r="Q13" s="43"/>
      <c r="R13" s="44">
        <f t="shared" si="0"/>
        <v>849.041666666667</v>
      </c>
      <c r="S13" s="45"/>
      <c r="T13" s="45"/>
      <c r="U13" s="45"/>
      <c r="V13" s="32"/>
      <c r="W13" s="32"/>
      <c r="X13" s="32"/>
    </row>
    <row r="14" s="7" customFormat="1" ht="22" customHeight="1" spans="1:24">
      <c r="A14" s="32">
        <v>9</v>
      </c>
      <c r="B14" s="33">
        <v>20404</v>
      </c>
      <c r="C14" s="34">
        <v>10380</v>
      </c>
      <c r="D14" s="34">
        <v>0</v>
      </c>
      <c r="E14" s="34">
        <v>307</v>
      </c>
      <c r="F14" s="34">
        <v>21.38</v>
      </c>
      <c r="G14" s="34">
        <v>24.82</v>
      </c>
      <c r="H14" s="34">
        <v>0.255</v>
      </c>
      <c r="I14" s="34">
        <v>3.48</v>
      </c>
      <c r="J14" s="34">
        <v>0.176</v>
      </c>
      <c r="K14" s="34">
        <v>27.41</v>
      </c>
      <c r="L14" s="34">
        <v>7.48</v>
      </c>
      <c r="M14" s="34">
        <v>7.38</v>
      </c>
      <c r="N14" s="34">
        <v>6.85</v>
      </c>
      <c r="O14" s="34">
        <v>331</v>
      </c>
      <c r="P14" s="34">
        <v>5</v>
      </c>
      <c r="Q14" s="43"/>
      <c r="R14" s="44">
        <f t="shared" si="0"/>
        <v>850.166666666667</v>
      </c>
      <c r="S14" s="45"/>
      <c r="T14" s="45"/>
      <c r="U14" s="45"/>
      <c r="V14" s="32"/>
      <c r="W14" s="32"/>
      <c r="X14" s="32"/>
    </row>
    <row r="15" s="7" customFormat="1" ht="22" customHeight="1" spans="1:24">
      <c r="A15" s="32">
        <v>10</v>
      </c>
      <c r="B15" s="33">
        <v>20908</v>
      </c>
      <c r="C15" s="34">
        <v>11150</v>
      </c>
      <c r="D15" s="34">
        <v>0</v>
      </c>
      <c r="E15" s="34">
        <v>301.7</v>
      </c>
      <c r="F15" s="34">
        <v>19.88</v>
      </c>
      <c r="G15" s="34">
        <v>22.97</v>
      </c>
      <c r="H15" s="34">
        <v>0.347</v>
      </c>
      <c r="I15" s="34">
        <v>3.87</v>
      </c>
      <c r="J15" s="34">
        <v>0.203</v>
      </c>
      <c r="K15" s="34">
        <v>31.4</v>
      </c>
      <c r="L15" s="34">
        <v>9.13</v>
      </c>
      <c r="M15" s="34">
        <v>7.41</v>
      </c>
      <c r="N15" s="34">
        <v>6.89</v>
      </c>
      <c r="O15" s="34">
        <v>311</v>
      </c>
      <c r="P15" s="34">
        <v>6</v>
      </c>
      <c r="Q15" s="43"/>
      <c r="R15" s="44">
        <f t="shared" si="0"/>
        <v>871.166666666667</v>
      </c>
      <c r="S15" s="45"/>
      <c r="T15" s="45"/>
      <c r="U15" s="45"/>
      <c r="V15" s="32"/>
      <c r="W15" s="32"/>
      <c r="X15" s="32"/>
    </row>
    <row r="16" s="7" customFormat="1" ht="22" customHeight="1" spans="1:24">
      <c r="A16" s="32">
        <v>11</v>
      </c>
      <c r="B16" s="33">
        <v>20507</v>
      </c>
      <c r="C16" s="34">
        <v>10700</v>
      </c>
      <c r="D16" s="34">
        <v>21.38</v>
      </c>
      <c r="E16" s="34">
        <v>324.6</v>
      </c>
      <c r="F16" s="34">
        <v>20.56</v>
      </c>
      <c r="G16" s="34">
        <v>23.79</v>
      </c>
      <c r="H16" s="34">
        <v>0.316</v>
      </c>
      <c r="I16" s="34">
        <v>3.8</v>
      </c>
      <c r="J16" s="34">
        <v>0.201</v>
      </c>
      <c r="K16" s="34">
        <v>32.4</v>
      </c>
      <c r="L16" s="34">
        <v>8.54</v>
      </c>
      <c r="M16" s="34">
        <v>7.39</v>
      </c>
      <c r="N16" s="34">
        <v>6.9</v>
      </c>
      <c r="O16" s="34">
        <v>345</v>
      </c>
      <c r="P16" s="34">
        <v>5</v>
      </c>
      <c r="Q16" s="43"/>
      <c r="R16" s="44">
        <f t="shared" si="0"/>
        <v>854.458333333333</v>
      </c>
      <c r="S16" s="45"/>
      <c r="T16" s="45"/>
      <c r="U16" s="45"/>
      <c r="V16" s="32"/>
      <c r="W16" s="32"/>
      <c r="X16" s="32"/>
    </row>
    <row r="17" s="7" customFormat="1" ht="22" customHeight="1" spans="1:24">
      <c r="A17" s="32">
        <v>12</v>
      </c>
      <c r="B17" s="33">
        <v>20701</v>
      </c>
      <c r="C17" s="34">
        <v>10730</v>
      </c>
      <c r="D17" s="34">
        <v>0</v>
      </c>
      <c r="E17" s="34">
        <v>366.1</v>
      </c>
      <c r="F17" s="34">
        <v>22.53</v>
      </c>
      <c r="G17" s="34">
        <v>29.55</v>
      </c>
      <c r="H17" s="34">
        <v>0.299</v>
      </c>
      <c r="I17" s="34">
        <v>3.69</v>
      </c>
      <c r="J17" s="34">
        <v>0.147</v>
      </c>
      <c r="K17" s="34">
        <v>36.5</v>
      </c>
      <c r="L17" s="34">
        <v>10.32</v>
      </c>
      <c r="M17" s="34">
        <v>7.38</v>
      </c>
      <c r="N17" s="34">
        <v>6.87</v>
      </c>
      <c r="O17" s="34">
        <v>366</v>
      </c>
      <c r="P17" s="34">
        <v>7</v>
      </c>
      <c r="Q17" s="43"/>
      <c r="R17" s="44">
        <f t="shared" si="0"/>
        <v>862.541666666667</v>
      </c>
      <c r="S17" s="45"/>
      <c r="T17" s="45"/>
      <c r="U17" s="45"/>
      <c r="V17" s="32"/>
      <c r="W17" s="32"/>
      <c r="X17" s="32"/>
    </row>
    <row r="18" s="7" customFormat="1" ht="22" customHeight="1" spans="1:24">
      <c r="A18" s="32">
        <v>13</v>
      </c>
      <c r="B18" s="33">
        <v>21572</v>
      </c>
      <c r="C18" s="34" t="s">
        <v>39</v>
      </c>
      <c r="D18" s="34">
        <v>17.32</v>
      </c>
      <c r="E18" s="34">
        <v>267.9</v>
      </c>
      <c r="F18" s="34">
        <v>23.01</v>
      </c>
      <c r="G18" s="34">
        <v>29.08</v>
      </c>
      <c r="H18" s="34">
        <v>0.318</v>
      </c>
      <c r="I18" s="34">
        <v>4.1</v>
      </c>
      <c r="J18" s="34">
        <v>0.149</v>
      </c>
      <c r="K18" s="34">
        <v>35.15</v>
      </c>
      <c r="L18" s="34">
        <v>10.95</v>
      </c>
      <c r="M18" s="34">
        <v>7.42</v>
      </c>
      <c r="N18" s="34">
        <v>6.89</v>
      </c>
      <c r="O18" s="34">
        <v>301</v>
      </c>
      <c r="P18" s="34">
        <v>6</v>
      </c>
      <c r="Q18" s="43"/>
      <c r="R18" s="44">
        <f t="shared" si="0"/>
        <v>898.833333333333</v>
      </c>
      <c r="S18" s="45"/>
      <c r="T18" s="45"/>
      <c r="U18" s="45"/>
      <c r="V18" s="32"/>
      <c r="W18" s="32"/>
      <c r="X18" s="32"/>
    </row>
    <row r="19" s="7" customFormat="1" ht="22" customHeight="1" spans="1:24">
      <c r="A19" s="32">
        <v>14</v>
      </c>
      <c r="B19" s="33">
        <v>22289</v>
      </c>
      <c r="C19" s="34">
        <v>11100</v>
      </c>
      <c r="D19" s="34">
        <v>13.46</v>
      </c>
      <c r="E19" s="34">
        <v>281.3</v>
      </c>
      <c r="F19" s="34">
        <v>21.94</v>
      </c>
      <c r="G19" s="34">
        <v>30.36</v>
      </c>
      <c r="H19" s="34">
        <v>0.324</v>
      </c>
      <c r="I19" s="34">
        <v>3.67</v>
      </c>
      <c r="J19" s="34">
        <v>0.278</v>
      </c>
      <c r="K19" s="34">
        <v>37.22</v>
      </c>
      <c r="L19" s="34">
        <v>10.86</v>
      </c>
      <c r="M19" s="34">
        <v>7.4</v>
      </c>
      <c r="N19" s="34">
        <v>6.87</v>
      </c>
      <c r="O19" s="34">
        <v>328</v>
      </c>
      <c r="P19" s="34">
        <v>7</v>
      </c>
      <c r="Q19" s="43"/>
      <c r="R19" s="44">
        <f t="shared" si="0"/>
        <v>928.708333333333</v>
      </c>
      <c r="S19" s="45"/>
      <c r="T19" s="45"/>
      <c r="U19" s="45"/>
      <c r="V19" s="32"/>
      <c r="W19" s="32"/>
      <c r="X19" s="32"/>
    </row>
    <row r="20" s="7" customFormat="1" ht="22" customHeight="1" spans="1:24">
      <c r="A20" s="32">
        <v>15</v>
      </c>
      <c r="B20" s="33">
        <v>22430</v>
      </c>
      <c r="C20" s="34">
        <v>10970</v>
      </c>
      <c r="D20" s="34">
        <v>8.44</v>
      </c>
      <c r="E20" s="34">
        <v>294.8</v>
      </c>
      <c r="F20" s="34">
        <v>23.05</v>
      </c>
      <c r="G20" s="34">
        <v>29.57</v>
      </c>
      <c r="H20" s="34">
        <v>0.426</v>
      </c>
      <c r="I20" s="34">
        <v>5.13</v>
      </c>
      <c r="J20" s="34">
        <v>0.123</v>
      </c>
      <c r="K20" s="34">
        <v>38.61</v>
      </c>
      <c r="L20" s="34">
        <v>10.36</v>
      </c>
      <c r="M20" s="34">
        <v>7.38</v>
      </c>
      <c r="N20" s="34">
        <v>6.84</v>
      </c>
      <c r="O20" s="34">
        <v>376</v>
      </c>
      <c r="P20" s="34">
        <v>6</v>
      </c>
      <c r="Q20" s="43"/>
      <c r="R20" s="44">
        <f t="shared" si="0"/>
        <v>934.583333333333</v>
      </c>
      <c r="S20" s="45"/>
      <c r="T20" s="45"/>
      <c r="U20" s="45"/>
      <c r="V20" s="32"/>
      <c r="W20" s="32"/>
      <c r="X20" s="32"/>
    </row>
    <row r="21" s="7" customFormat="1" ht="22" customHeight="1" spans="1:24">
      <c r="A21" s="32">
        <v>16</v>
      </c>
      <c r="B21" s="33">
        <v>22681</v>
      </c>
      <c r="C21" s="34">
        <v>11350</v>
      </c>
      <c r="D21" s="34">
        <v>12.82</v>
      </c>
      <c r="E21" s="34">
        <v>275.4</v>
      </c>
      <c r="F21" s="34">
        <v>24.08</v>
      </c>
      <c r="G21" s="34">
        <v>30.53</v>
      </c>
      <c r="H21" s="34">
        <v>0.326</v>
      </c>
      <c r="I21" s="34">
        <v>4.07</v>
      </c>
      <c r="J21" s="34">
        <v>0.13</v>
      </c>
      <c r="K21" s="34">
        <v>33.19</v>
      </c>
      <c r="L21" s="34">
        <v>10.73</v>
      </c>
      <c r="M21" s="34">
        <v>7.39</v>
      </c>
      <c r="N21" s="34">
        <v>6.78</v>
      </c>
      <c r="O21" s="34">
        <v>384</v>
      </c>
      <c r="P21" s="34">
        <v>7</v>
      </c>
      <c r="Q21" s="43"/>
      <c r="R21" s="44">
        <f t="shared" si="0"/>
        <v>945.041666666667</v>
      </c>
      <c r="S21" s="45"/>
      <c r="T21" s="45"/>
      <c r="U21" s="45"/>
      <c r="V21" s="32"/>
      <c r="W21" s="32"/>
      <c r="X21" s="32"/>
    </row>
    <row r="22" s="7" customFormat="1" ht="22" customHeight="1" spans="1:24">
      <c r="A22" s="32">
        <v>17</v>
      </c>
      <c r="B22" s="33">
        <v>22580</v>
      </c>
      <c r="C22" s="34">
        <v>11180</v>
      </c>
      <c r="D22" s="34">
        <v>13.6</v>
      </c>
      <c r="E22" s="34">
        <v>389.1</v>
      </c>
      <c r="F22" s="34">
        <v>24.53</v>
      </c>
      <c r="G22" s="34">
        <v>30.68</v>
      </c>
      <c r="H22" s="34">
        <v>0.372</v>
      </c>
      <c r="I22" s="34">
        <v>3.95</v>
      </c>
      <c r="J22" s="34">
        <v>0.198</v>
      </c>
      <c r="K22" s="34">
        <v>35.24</v>
      </c>
      <c r="L22" s="34">
        <v>10.52</v>
      </c>
      <c r="M22" s="34">
        <v>7.41</v>
      </c>
      <c r="N22" s="34">
        <v>6.75</v>
      </c>
      <c r="O22" s="34">
        <v>384</v>
      </c>
      <c r="P22" s="34">
        <v>7</v>
      </c>
      <c r="Q22" s="43"/>
      <c r="R22" s="44">
        <f t="shared" si="0"/>
        <v>940.833333333333</v>
      </c>
      <c r="S22" s="45"/>
      <c r="T22" s="45"/>
      <c r="U22" s="45"/>
      <c r="V22" s="32"/>
      <c r="W22" s="32"/>
      <c r="X22" s="32"/>
    </row>
    <row r="23" s="7" customFormat="1" ht="22" customHeight="1" spans="1:24">
      <c r="A23" s="32">
        <v>18</v>
      </c>
      <c r="B23" s="33">
        <v>21825</v>
      </c>
      <c r="C23" s="34">
        <v>11080</v>
      </c>
      <c r="D23" s="34">
        <v>4.32</v>
      </c>
      <c r="E23" s="34">
        <v>371.3</v>
      </c>
      <c r="F23" s="34">
        <v>22.16</v>
      </c>
      <c r="G23" s="34">
        <v>31.48</v>
      </c>
      <c r="H23" s="34">
        <v>0.334</v>
      </c>
      <c r="I23" s="34">
        <v>4.12</v>
      </c>
      <c r="J23" s="34">
        <v>0.286</v>
      </c>
      <c r="K23" s="34">
        <v>35.72</v>
      </c>
      <c r="L23" s="34">
        <v>10.8</v>
      </c>
      <c r="M23" s="34">
        <v>7.39</v>
      </c>
      <c r="N23" s="34">
        <v>6.79</v>
      </c>
      <c r="O23" s="34">
        <v>401</v>
      </c>
      <c r="P23" s="34">
        <v>6</v>
      </c>
      <c r="Q23" s="43"/>
      <c r="R23" s="44">
        <f t="shared" si="0"/>
        <v>909.375</v>
      </c>
      <c r="S23" s="45"/>
      <c r="T23" s="45"/>
      <c r="U23" s="45"/>
      <c r="V23" s="32"/>
      <c r="W23" s="32"/>
      <c r="X23" s="32"/>
    </row>
    <row r="24" s="7" customFormat="1" ht="22" customHeight="1" spans="1:24">
      <c r="A24" s="32">
        <v>19</v>
      </c>
      <c r="B24" s="33">
        <v>20307</v>
      </c>
      <c r="C24" s="34">
        <v>10890</v>
      </c>
      <c r="D24" s="34">
        <v>12.52</v>
      </c>
      <c r="E24" s="34">
        <v>361.8</v>
      </c>
      <c r="F24" s="34">
        <v>23.54</v>
      </c>
      <c r="G24" s="34">
        <v>30.48</v>
      </c>
      <c r="H24" s="34">
        <v>0.396</v>
      </c>
      <c r="I24" s="34">
        <v>4.13</v>
      </c>
      <c r="J24" s="34">
        <v>0.148</v>
      </c>
      <c r="K24" s="34">
        <v>35.53</v>
      </c>
      <c r="L24" s="34">
        <v>9.86</v>
      </c>
      <c r="M24" s="34">
        <v>7.38</v>
      </c>
      <c r="N24" s="34">
        <v>6.92</v>
      </c>
      <c r="O24" s="34">
        <v>311</v>
      </c>
      <c r="P24" s="34">
        <v>6</v>
      </c>
      <c r="Q24" s="43"/>
      <c r="R24" s="44">
        <f t="shared" si="0"/>
        <v>846.125</v>
      </c>
      <c r="S24" s="45"/>
      <c r="T24" s="45"/>
      <c r="U24" s="45"/>
      <c r="V24" s="32"/>
      <c r="W24" s="32"/>
      <c r="X24" s="32"/>
    </row>
    <row r="25" s="7" customFormat="1" ht="22" customHeight="1" spans="1:24">
      <c r="A25" s="32">
        <v>20</v>
      </c>
      <c r="B25" s="33">
        <v>21510</v>
      </c>
      <c r="C25" s="34">
        <v>11180</v>
      </c>
      <c r="D25" s="34">
        <v>8.8</v>
      </c>
      <c r="E25" s="34">
        <v>278.3</v>
      </c>
      <c r="F25" s="34">
        <v>21.96</v>
      </c>
      <c r="G25" s="34">
        <v>29.83</v>
      </c>
      <c r="H25" s="34">
        <v>0.346</v>
      </c>
      <c r="I25" s="34">
        <v>3.68</v>
      </c>
      <c r="J25" s="34">
        <v>0.177</v>
      </c>
      <c r="K25" s="34">
        <v>35.51</v>
      </c>
      <c r="L25" s="34">
        <v>8.98</v>
      </c>
      <c r="M25" s="34">
        <v>7.42</v>
      </c>
      <c r="N25" s="34">
        <v>6.89</v>
      </c>
      <c r="O25" s="34">
        <v>291</v>
      </c>
      <c r="P25" s="34">
        <v>7</v>
      </c>
      <c r="Q25" s="43"/>
      <c r="R25" s="44">
        <f t="shared" si="0"/>
        <v>896.25</v>
      </c>
      <c r="S25" s="45"/>
      <c r="T25" s="45"/>
      <c r="U25" s="45"/>
      <c r="V25" s="32"/>
      <c r="W25" s="32"/>
      <c r="X25" s="32"/>
    </row>
    <row r="26" s="7" customFormat="1" ht="22" customHeight="1" spans="1:24">
      <c r="A26" s="32">
        <v>21</v>
      </c>
      <c r="B26" s="33">
        <v>21830</v>
      </c>
      <c r="C26" s="34">
        <v>11020</v>
      </c>
      <c r="D26" s="34">
        <v>0</v>
      </c>
      <c r="E26" s="34">
        <v>267.8</v>
      </c>
      <c r="F26" s="34">
        <v>22.16</v>
      </c>
      <c r="G26" s="34">
        <v>28.83</v>
      </c>
      <c r="H26" s="34">
        <v>0.391</v>
      </c>
      <c r="I26" s="34">
        <v>2.98</v>
      </c>
      <c r="J26" s="34">
        <v>0.155</v>
      </c>
      <c r="K26" s="34">
        <v>34.62</v>
      </c>
      <c r="L26" s="34">
        <v>9.11</v>
      </c>
      <c r="M26" s="34">
        <v>7.36</v>
      </c>
      <c r="N26" s="34">
        <v>6.88</v>
      </c>
      <c r="O26" s="34">
        <v>283</v>
      </c>
      <c r="P26" s="34">
        <v>6</v>
      </c>
      <c r="Q26" s="43"/>
      <c r="R26" s="44">
        <f t="shared" si="0"/>
        <v>909.583333333333</v>
      </c>
      <c r="S26" s="45"/>
      <c r="T26" s="45"/>
      <c r="U26" s="45"/>
      <c r="V26" s="32"/>
      <c r="W26" s="32"/>
      <c r="X26" s="32"/>
    </row>
    <row r="27" s="7" customFormat="1" ht="22" customHeight="1" spans="1:24">
      <c r="A27" s="32">
        <v>22</v>
      </c>
      <c r="B27" s="33">
        <v>21513</v>
      </c>
      <c r="C27" s="34">
        <v>11120</v>
      </c>
      <c r="D27" s="34">
        <v>8.98</v>
      </c>
      <c r="E27" s="34">
        <v>284</v>
      </c>
      <c r="F27" s="34">
        <v>22.42</v>
      </c>
      <c r="G27" s="34">
        <v>27.73</v>
      </c>
      <c r="H27" s="34">
        <v>0.366</v>
      </c>
      <c r="I27" s="34">
        <v>2.84</v>
      </c>
      <c r="J27" s="34">
        <v>0.164</v>
      </c>
      <c r="K27" s="34">
        <v>32.56</v>
      </c>
      <c r="L27" s="34">
        <v>8.36</v>
      </c>
      <c r="M27" s="34">
        <v>7.35</v>
      </c>
      <c r="N27" s="34">
        <v>6.87</v>
      </c>
      <c r="O27" s="34">
        <v>248</v>
      </c>
      <c r="P27" s="34">
        <v>5</v>
      </c>
      <c r="Q27" s="43"/>
      <c r="R27" s="44">
        <f t="shared" si="0"/>
        <v>896.375</v>
      </c>
      <c r="S27" s="45"/>
      <c r="T27" s="45"/>
      <c r="U27" s="45"/>
      <c r="V27" s="32"/>
      <c r="W27" s="32"/>
      <c r="X27" s="32"/>
    </row>
    <row r="28" s="7" customFormat="1" ht="22" customHeight="1" spans="1:24">
      <c r="A28" s="32">
        <v>23</v>
      </c>
      <c r="B28" s="33">
        <v>22060</v>
      </c>
      <c r="C28" s="34">
        <v>11160</v>
      </c>
      <c r="D28" s="34">
        <v>0</v>
      </c>
      <c r="E28" s="34">
        <v>316.4</v>
      </c>
      <c r="F28" s="34">
        <v>20.58</v>
      </c>
      <c r="G28" s="34">
        <v>26.61</v>
      </c>
      <c r="H28" s="34">
        <v>0.294</v>
      </c>
      <c r="I28" s="34">
        <v>2.44</v>
      </c>
      <c r="J28" s="34">
        <v>0.162</v>
      </c>
      <c r="K28" s="34">
        <v>31.68</v>
      </c>
      <c r="L28" s="34">
        <v>8.16</v>
      </c>
      <c r="M28" s="34">
        <v>7.36</v>
      </c>
      <c r="N28" s="34">
        <v>6.79</v>
      </c>
      <c r="O28" s="34">
        <v>307</v>
      </c>
      <c r="P28" s="34">
        <v>5</v>
      </c>
      <c r="Q28" s="43"/>
      <c r="R28" s="44">
        <f t="shared" si="0"/>
        <v>919.166666666667</v>
      </c>
      <c r="S28" s="45"/>
      <c r="T28" s="45"/>
      <c r="U28" s="45"/>
      <c r="V28" s="32"/>
      <c r="W28" s="32"/>
      <c r="X28" s="32"/>
    </row>
    <row r="29" s="7" customFormat="1" ht="22" customHeight="1" spans="1:24">
      <c r="A29" s="32">
        <v>24</v>
      </c>
      <c r="B29" s="33">
        <v>21617</v>
      </c>
      <c r="C29" s="34">
        <v>10690</v>
      </c>
      <c r="D29" s="34">
        <v>17.9</v>
      </c>
      <c r="E29" s="34">
        <v>301.1</v>
      </c>
      <c r="F29" s="34">
        <v>23.38</v>
      </c>
      <c r="G29" s="34">
        <v>23.49</v>
      </c>
      <c r="H29" s="34">
        <v>0.291</v>
      </c>
      <c r="I29" s="34">
        <v>2.81</v>
      </c>
      <c r="J29" s="34">
        <v>0.141</v>
      </c>
      <c r="K29" s="34">
        <v>27.58</v>
      </c>
      <c r="L29" s="34">
        <v>8.08</v>
      </c>
      <c r="M29" s="34">
        <v>7.42</v>
      </c>
      <c r="N29" s="34">
        <v>6.86</v>
      </c>
      <c r="O29" s="34">
        <v>241</v>
      </c>
      <c r="P29" s="34">
        <v>5</v>
      </c>
      <c r="Q29" s="43"/>
      <c r="R29" s="44">
        <f t="shared" si="0"/>
        <v>900.708333333333</v>
      </c>
      <c r="S29" s="45"/>
      <c r="T29" s="45"/>
      <c r="U29" s="45"/>
      <c r="V29" s="32"/>
      <c r="W29" s="32"/>
      <c r="X29" s="32"/>
    </row>
    <row r="30" s="7" customFormat="1" ht="22" customHeight="1" spans="1:24">
      <c r="A30" s="32">
        <v>25</v>
      </c>
      <c r="B30" s="33">
        <v>22144</v>
      </c>
      <c r="C30" s="34">
        <v>10840</v>
      </c>
      <c r="D30" s="34">
        <v>9</v>
      </c>
      <c r="E30" s="34">
        <v>406.1</v>
      </c>
      <c r="F30" s="34">
        <v>24.58</v>
      </c>
      <c r="G30" s="34">
        <v>30.7</v>
      </c>
      <c r="H30" s="34">
        <v>0.359</v>
      </c>
      <c r="I30" s="34">
        <v>4.55</v>
      </c>
      <c r="J30" s="34">
        <v>0.359</v>
      </c>
      <c r="K30" s="34">
        <v>35.81</v>
      </c>
      <c r="L30" s="34">
        <v>10.94</v>
      </c>
      <c r="M30" s="34">
        <v>7.41</v>
      </c>
      <c r="N30" s="34">
        <v>6.75</v>
      </c>
      <c r="O30" s="34">
        <v>377</v>
      </c>
      <c r="P30" s="34">
        <v>7</v>
      </c>
      <c r="Q30" s="43"/>
      <c r="R30" s="44">
        <f t="shared" si="0"/>
        <v>922.666666666667</v>
      </c>
      <c r="S30" s="45"/>
      <c r="T30" s="45"/>
      <c r="U30" s="45"/>
      <c r="V30" s="32"/>
      <c r="W30" s="32"/>
      <c r="X30" s="32"/>
    </row>
    <row r="31" s="7" customFormat="1" ht="22" customHeight="1" spans="1:24">
      <c r="A31" s="32">
        <v>26</v>
      </c>
      <c r="B31" s="33">
        <v>21860</v>
      </c>
      <c r="C31" s="34">
        <v>11350</v>
      </c>
      <c r="D31" s="34">
        <v>0</v>
      </c>
      <c r="E31" s="34">
        <v>344.6</v>
      </c>
      <c r="F31" s="34">
        <v>22.16</v>
      </c>
      <c r="G31" s="34">
        <v>29.86</v>
      </c>
      <c r="H31" s="34">
        <v>0.361</v>
      </c>
      <c r="I31" s="34">
        <v>3.89</v>
      </c>
      <c r="J31" s="34">
        <v>0.214</v>
      </c>
      <c r="K31" s="34">
        <v>35.81</v>
      </c>
      <c r="L31" s="34">
        <v>11.01</v>
      </c>
      <c r="M31" s="34">
        <v>7.36</v>
      </c>
      <c r="N31" s="34">
        <v>6.75</v>
      </c>
      <c r="O31" s="34">
        <v>314</v>
      </c>
      <c r="P31" s="34">
        <v>7</v>
      </c>
      <c r="Q31" s="43"/>
      <c r="R31" s="44">
        <f t="shared" si="0"/>
        <v>910.833333333333</v>
      </c>
      <c r="S31" s="45"/>
      <c r="T31" s="45"/>
      <c r="U31" s="45"/>
      <c r="V31" s="32"/>
      <c r="W31" s="32"/>
      <c r="X31" s="32"/>
    </row>
    <row r="32" s="7" customFormat="1" ht="22" customHeight="1" spans="1:24">
      <c r="A32" s="32">
        <v>27</v>
      </c>
      <c r="B32" s="33">
        <v>22089</v>
      </c>
      <c r="C32" s="34">
        <v>18120</v>
      </c>
      <c r="D32" s="34">
        <v>13.14</v>
      </c>
      <c r="E32" s="34">
        <v>272.4</v>
      </c>
      <c r="F32" s="34">
        <v>22.61</v>
      </c>
      <c r="G32" s="34">
        <v>30.11</v>
      </c>
      <c r="H32" s="34">
        <v>0.189</v>
      </c>
      <c r="I32" s="34">
        <v>3.74</v>
      </c>
      <c r="J32" s="34">
        <v>0.231</v>
      </c>
      <c r="K32" s="34">
        <v>32.75</v>
      </c>
      <c r="L32" s="34">
        <v>11.42</v>
      </c>
      <c r="M32" s="34">
        <v>7.39</v>
      </c>
      <c r="N32" s="34">
        <v>6.89</v>
      </c>
      <c r="O32" s="34">
        <v>228</v>
      </c>
      <c r="P32" s="34">
        <v>6</v>
      </c>
      <c r="Q32" s="43"/>
      <c r="R32" s="44">
        <f t="shared" si="0"/>
        <v>920.375</v>
      </c>
      <c r="S32" s="45"/>
      <c r="T32" s="45"/>
      <c r="U32" s="45"/>
      <c r="V32" s="32"/>
      <c r="W32" s="32"/>
      <c r="X32" s="32"/>
    </row>
    <row r="33" s="7" customFormat="1" ht="22" customHeight="1" spans="1:24">
      <c r="A33" s="32">
        <v>28</v>
      </c>
      <c r="B33" s="33">
        <v>21698</v>
      </c>
      <c r="C33" s="34">
        <v>12100</v>
      </c>
      <c r="D33" s="34">
        <v>0</v>
      </c>
      <c r="E33" s="34">
        <v>338.4</v>
      </c>
      <c r="F33" s="34">
        <v>20.59</v>
      </c>
      <c r="G33" s="34">
        <v>29.5</v>
      </c>
      <c r="H33" s="34">
        <v>0.266</v>
      </c>
      <c r="I33" s="34">
        <v>4.43</v>
      </c>
      <c r="J33" s="34">
        <v>0.205</v>
      </c>
      <c r="K33" s="34">
        <v>35.01</v>
      </c>
      <c r="L33" s="34">
        <v>9.45</v>
      </c>
      <c r="M33" s="34">
        <v>7.44</v>
      </c>
      <c r="N33" s="34">
        <v>6.78</v>
      </c>
      <c r="O33" s="34">
        <v>318</v>
      </c>
      <c r="P33" s="34">
        <v>6</v>
      </c>
      <c r="Q33" s="43"/>
      <c r="R33" s="44">
        <f t="shared" si="0"/>
        <v>904.083333333333</v>
      </c>
      <c r="S33" s="45"/>
      <c r="T33" s="45"/>
      <c r="U33" s="45"/>
      <c r="V33" s="32"/>
      <c r="W33" s="32"/>
      <c r="X33" s="32"/>
    </row>
    <row r="34" s="7" customFormat="1" ht="22" customHeight="1" spans="1:24">
      <c r="A34" s="32">
        <v>29</v>
      </c>
      <c r="B34" s="33">
        <v>20930</v>
      </c>
      <c r="C34" s="34">
        <v>12150</v>
      </c>
      <c r="D34" s="34">
        <v>17.52</v>
      </c>
      <c r="E34" s="34">
        <v>388.3</v>
      </c>
      <c r="F34" s="34">
        <v>21.46</v>
      </c>
      <c r="G34" s="34">
        <v>29.47</v>
      </c>
      <c r="H34" s="35">
        <v>0.28</v>
      </c>
      <c r="I34" s="34">
        <v>4.39</v>
      </c>
      <c r="J34" s="34">
        <v>0.199</v>
      </c>
      <c r="K34" s="34">
        <v>35.37</v>
      </c>
      <c r="L34" s="34">
        <v>9.32</v>
      </c>
      <c r="M34" s="34">
        <v>7.39</v>
      </c>
      <c r="N34" s="34">
        <v>6.75</v>
      </c>
      <c r="O34" s="34">
        <v>344</v>
      </c>
      <c r="P34" s="34">
        <v>7</v>
      </c>
      <c r="Q34" s="43"/>
      <c r="R34" s="44">
        <f t="shared" si="0"/>
        <v>872.083333333333</v>
      </c>
      <c r="S34" s="45"/>
      <c r="T34" s="45"/>
      <c r="U34" s="45"/>
      <c r="V34" s="32"/>
      <c r="W34" s="32"/>
      <c r="X34" s="32"/>
    </row>
    <row r="35" s="7" customFormat="1" ht="22" customHeight="1" spans="1:24">
      <c r="A35" s="32">
        <v>30</v>
      </c>
      <c r="B35" s="33">
        <v>21983</v>
      </c>
      <c r="C35" s="34">
        <v>12010</v>
      </c>
      <c r="D35" s="34">
        <v>0</v>
      </c>
      <c r="E35" s="34">
        <v>369.1</v>
      </c>
      <c r="F35" s="34">
        <v>21.53</v>
      </c>
      <c r="G35" s="34">
        <v>30.09</v>
      </c>
      <c r="H35" s="34">
        <v>0.359</v>
      </c>
      <c r="I35" s="34">
        <v>4.29</v>
      </c>
      <c r="J35" s="34">
        <v>0.139</v>
      </c>
      <c r="K35" s="34">
        <v>36.6</v>
      </c>
      <c r="L35" s="34">
        <v>9.12</v>
      </c>
      <c r="M35" s="34">
        <v>7.43</v>
      </c>
      <c r="N35" s="34">
        <v>6.88</v>
      </c>
      <c r="O35" s="34">
        <v>326</v>
      </c>
      <c r="P35" s="34">
        <v>7</v>
      </c>
      <c r="Q35" s="43"/>
      <c r="R35" s="44">
        <f t="shared" si="0"/>
        <v>915.958333333333</v>
      </c>
      <c r="S35" s="45"/>
      <c r="T35" s="45"/>
      <c r="U35" s="45"/>
      <c r="V35" s="32"/>
      <c r="W35" s="32"/>
      <c r="X35" s="32"/>
    </row>
    <row r="36" s="7" customFormat="1" ht="22" customHeight="1" spans="1:24">
      <c r="A36" s="32">
        <v>31</v>
      </c>
      <c r="B36" s="36">
        <v>21625</v>
      </c>
      <c r="C36" s="37">
        <v>13880</v>
      </c>
      <c r="D36" s="37">
        <v>9.18</v>
      </c>
      <c r="E36" s="38">
        <v>401.3</v>
      </c>
      <c r="F36" s="39">
        <v>20.26</v>
      </c>
      <c r="G36" s="38">
        <v>31.51</v>
      </c>
      <c r="H36" s="37">
        <v>0.409</v>
      </c>
      <c r="I36" s="38">
        <v>4.53</v>
      </c>
      <c r="J36" s="37">
        <v>0.115</v>
      </c>
      <c r="K36" s="38">
        <v>39.4</v>
      </c>
      <c r="L36" s="37">
        <v>7.28</v>
      </c>
      <c r="M36" s="38">
        <v>7.39</v>
      </c>
      <c r="N36" s="37">
        <v>6.75</v>
      </c>
      <c r="O36" s="38">
        <v>355</v>
      </c>
      <c r="P36" s="37">
        <v>7</v>
      </c>
      <c r="Q36" s="43"/>
      <c r="R36" s="44">
        <f t="shared" si="0"/>
        <v>901.041666666667</v>
      </c>
      <c r="S36" s="45"/>
      <c r="T36" s="45"/>
      <c r="U36" s="45"/>
      <c r="V36" s="32"/>
      <c r="W36" s="32"/>
      <c r="X36" s="32"/>
    </row>
    <row r="37" s="27" customFormat="1" ht="22" customHeight="1" spans="1:24">
      <c r="A37" s="16" t="s">
        <v>21</v>
      </c>
      <c r="B37" s="17">
        <f>SUM(B6:B36)</f>
        <v>661829</v>
      </c>
      <c r="C37" s="17">
        <f>SUM(C6:C36)</f>
        <v>340870</v>
      </c>
      <c r="D37" s="18">
        <f>SUM(D6:D36)</f>
        <v>321.72</v>
      </c>
      <c r="E37" s="19">
        <f>AVERAGE(E6:E36)</f>
        <v>319.693548387097</v>
      </c>
      <c r="F37" s="19">
        <f t="shared" ref="F37:R37" si="1">AVERAGE(F6:F36)</f>
        <v>21.9141935483871</v>
      </c>
      <c r="G37" s="19">
        <f t="shared" si="1"/>
        <v>27.9325806451613</v>
      </c>
      <c r="H37" s="19">
        <f t="shared" si="1"/>
        <v>0.337709677419355</v>
      </c>
      <c r="I37" s="19">
        <f t="shared" si="1"/>
        <v>3.76709677419355</v>
      </c>
      <c r="J37" s="19">
        <f t="shared" si="1"/>
        <v>0.209451612903226</v>
      </c>
      <c r="K37" s="19">
        <f t="shared" si="1"/>
        <v>33.5912903225806</v>
      </c>
      <c r="L37" s="19">
        <f t="shared" si="1"/>
        <v>9.62774193548387</v>
      </c>
      <c r="M37" s="19">
        <f t="shared" si="1"/>
        <v>7.39258064516129</v>
      </c>
      <c r="N37" s="19">
        <f t="shared" si="1"/>
        <v>6.85774193548387</v>
      </c>
      <c r="O37" s="19">
        <f t="shared" si="1"/>
        <v>318.935483870968</v>
      </c>
      <c r="P37" s="19">
        <f t="shared" si="1"/>
        <v>6.19354838709677</v>
      </c>
      <c r="Q37" s="19" t="e">
        <f t="shared" si="1"/>
        <v>#DIV/0!</v>
      </c>
      <c r="R37" s="19">
        <f t="shared" si="1"/>
        <v>889.555107526882</v>
      </c>
      <c r="S37" s="19" t="e">
        <f t="shared" ref="S37:X37" si="2">AVERAGE(S6:S36)</f>
        <v>#DIV/0!</v>
      </c>
      <c r="T37" s="19" t="e">
        <f t="shared" si="2"/>
        <v>#DIV/0!</v>
      </c>
      <c r="U37" s="19" t="e">
        <f t="shared" si="2"/>
        <v>#DIV/0!</v>
      </c>
      <c r="V37" s="19" t="e">
        <f t="shared" si="2"/>
        <v>#DIV/0!</v>
      </c>
      <c r="W37" s="19" t="e">
        <f t="shared" si="2"/>
        <v>#DIV/0!</v>
      </c>
      <c r="X37" s="19" t="e">
        <f t="shared" si="2"/>
        <v>#DIV/0!</v>
      </c>
    </row>
    <row r="38" s="8" customFormat="1" ht="22" customHeight="1" spans="3:22">
      <c r="C38" s="40" t="s">
        <v>22</v>
      </c>
      <c r="D38" s="40"/>
      <c r="G38" s="41"/>
      <c r="H38" s="41"/>
      <c r="I38" s="41"/>
      <c r="L38" s="42" t="s">
        <v>23</v>
      </c>
      <c r="M38" s="42"/>
      <c r="U38" s="40" t="s">
        <v>24</v>
      </c>
      <c r="V38" s="40"/>
    </row>
  </sheetData>
  <mergeCells count="15">
    <mergeCell ref="A2:X2"/>
    <mergeCell ref="E3:R3"/>
    <mergeCell ref="S3:X3"/>
    <mergeCell ref="E4:F4"/>
    <mergeCell ref="G4:H4"/>
    <mergeCell ref="I4:J4"/>
    <mergeCell ref="K4:L4"/>
    <mergeCell ref="M4:N4"/>
    <mergeCell ref="O4:P4"/>
    <mergeCell ref="Q4:R4"/>
    <mergeCell ref="L38:M38"/>
    <mergeCell ref="A3:A5"/>
    <mergeCell ref="B3:B5"/>
    <mergeCell ref="C3:C5"/>
    <mergeCell ref="D3:D5"/>
  </mergeCells>
  <pageMargins left="0.196527777777778" right="0.196527777777778" top="0.196527777777778" bottom="0.196527777777778" header="0.313888888888889" footer="0.313888888888889"/>
  <pageSetup paperSize="9" scale="66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19"/>
  <sheetViews>
    <sheetView topLeftCell="A13" workbookViewId="0">
      <selection activeCell="G26" sqref="G26"/>
    </sheetView>
  </sheetViews>
  <sheetFormatPr defaultColWidth="9" defaultRowHeight="13.5"/>
  <cols>
    <col min="1" max="1" width="5.75" style="9" customWidth="1"/>
    <col min="2" max="2" width="7.125" style="9" customWidth="1"/>
    <col min="3" max="4" width="10.25" style="10" customWidth="1"/>
    <col min="5" max="5" width="9.5" customWidth="1"/>
    <col min="6" max="19" width="8.625" customWidth="1"/>
    <col min="20" max="25" width="12.3833333333333" customWidth="1"/>
  </cols>
  <sheetData>
    <row r="1" ht="60" customHeight="1"/>
    <row r="2" ht="60" customHeight="1" spans="1:25">
      <c r="A2" s="11" t="s">
        <v>40</v>
      </c>
      <c r="B2" s="11"/>
      <c r="C2" s="11"/>
      <c r="D2" s="11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</row>
    <row r="3" customFormat="1" ht="60" customHeight="1" spans="1:25">
      <c r="A3" s="13" t="s">
        <v>1</v>
      </c>
      <c r="B3" s="13" t="s">
        <v>41</v>
      </c>
      <c r="C3" s="14" t="s">
        <v>2</v>
      </c>
      <c r="D3" s="14" t="s">
        <v>3</v>
      </c>
      <c r="E3" s="15" t="s">
        <v>4</v>
      </c>
      <c r="F3" s="16" t="s">
        <v>5</v>
      </c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 t="s">
        <v>6</v>
      </c>
      <c r="U3" s="16"/>
      <c r="V3" s="16"/>
      <c r="W3" s="16"/>
      <c r="X3" s="16"/>
      <c r="Y3" s="16"/>
    </row>
    <row r="4" s="7" customFormat="1" ht="60" customHeight="1" spans="1:25">
      <c r="A4" s="13"/>
      <c r="B4" s="13"/>
      <c r="C4" s="14"/>
      <c r="D4" s="14"/>
      <c r="E4" s="15"/>
      <c r="F4" s="16" t="s">
        <v>7</v>
      </c>
      <c r="G4" s="16"/>
      <c r="H4" s="16" t="s">
        <v>8</v>
      </c>
      <c r="I4" s="16"/>
      <c r="J4" s="16" t="s">
        <v>9</v>
      </c>
      <c r="K4" s="16"/>
      <c r="L4" s="16" t="s">
        <v>10</v>
      </c>
      <c r="M4" s="16"/>
      <c r="N4" s="16" t="s">
        <v>11</v>
      </c>
      <c r="O4" s="16"/>
      <c r="P4" s="16" t="s">
        <v>12</v>
      </c>
      <c r="Q4" s="16"/>
      <c r="R4" s="16" t="s">
        <v>42</v>
      </c>
      <c r="S4" s="16"/>
      <c r="T4" s="25" t="s">
        <v>14</v>
      </c>
      <c r="U4" s="26" t="s">
        <v>15</v>
      </c>
      <c r="V4" s="26" t="s">
        <v>11</v>
      </c>
      <c r="W4" s="26" t="s">
        <v>16</v>
      </c>
      <c r="X4" s="26" t="s">
        <v>17</v>
      </c>
      <c r="Y4" s="26" t="s">
        <v>18</v>
      </c>
    </row>
    <row r="5" s="7" customFormat="1" ht="60" customHeight="1" spans="1:25">
      <c r="A5" s="13"/>
      <c r="B5" s="13"/>
      <c r="C5" s="14"/>
      <c r="D5" s="14"/>
      <c r="E5" s="15"/>
      <c r="F5" s="16" t="s">
        <v>19</v>
      </c>
      <c r="G5" s="16" t="s">
        <v>20</v>
      </c>
      <c r="H5" s="16" t="s">
        <v>19</v>
      </c>
      <c r="I5" s="16" t="s">
        <v>20</v>
      </c>
      <c r="J5" s="16" t="s">
        <v>19</v>
      </c>
      <c r="K5" s="16" t="s">
        <v>20</v>
      </c>
      <c r="L5" s="16" t="s">
        <v>19</v>
      </c>
      <c r="M5" s="16" t="s">
        <v>20</v>
      </c>
      <c r="N5" s="16" t="s">
        <v>19</v>
      </c>
      <c r="O5" s="16" t="s">
        <v>20</v>
      </c>
      <c r="P5" s="16" t="s">
        <v>19</v>
      </c>
      <c r="Q5" s="16" t="s">
        <v>20</v>
      </c>
      <c r="R5" s="16" t="s">
        <v>19</v>
      </c>
      <c r="S5" s="16" t="s">
        <v>20</v>
      </c>
      <c r="T5" s="25" t="s">
        <v>20</v>
      </c>
      <c r="U5" s="25" t="s">
        <v>20</v>
      </c>
      <c r="V5" s="25" t="s">
        <v>20</v>
      </c>
      <c r="W5" s="25" t="s">
        <v>20</v>
      </c>
      <c r="X5" s="25" t="s">
        <v>20</v>
      </c>
      <c r="Y5" s="25" t="s">
        <v>20</v>
      </c>
    </row>
    <row r="6" ht="60" customHeight="1" spans="1:25">
      <c r="A6" s="13">
        <v>1</v>
      </c>
      <c r="B6" s="13">
        <v>31</v>
      </c>
      <c r="C6" s="17">
        <f>'1月'!B37</f>
        <v>664334</v>
      </c>
      <c r="D6" s="17">
        <f>'1月'!C37</f>
        <v>353125</v>
      </c>
      <c r="E6" s="18">
        <f>'1月'!D37</f>
        <v>520.94</v>
      </c>
      <c r="F6" s="19">
        <f>'1月'!E37</f>
        <v>422.454838709677</v>
      </c>
      <c r="G6" s="19">
        <f>'1月'!F37</f>
        <v>22.7725806451613</v>
      </c>
      <c r="H6" s="18">
        <f>'1月'!G37</f>
        <v>34.5106451612903</v>
      </c>
      <c r="I6" s="18">
        <f>'1月'!H37</f>
        <v>1.05522580645161</v>
      </c>
      <c r="J6" s="18">
        <f>'1月'!I37</f>
        <v>6.25419354838709</v>
      </c>
      <c r="K6" s="18">
        <f>'1月'!J37</f>
        <v>0.152322580645161</v>
      </c>
      <c r="L6" s="18">
        <f>'1月'!K37</f>
        <v>45.0506451612903</v>
      </c>
      <c r="M6" s="18">
        <f>'1月'!L37</f>
        <v>8.21483870967742</v>
      </c>
      <c r="N6" s="18">
        <f>'1月'!M37</f>
        <v>7.41548387096774</v>
      </c>
      <c r="O6" s="18">
        <f>'1月'!N37</f>
        <v>6.83967741935484</v>
      </c>
      <c r="P6" s="18">
        <f>'1月'!O37</f>
        <v>417.774193548387</v>
      </c>
      <c r="Q6" s="18">
        <f>'1月'!P37</f>
        <v>5.80645161290323</v>
      </c>
      <c r="R6" s="18"/>
      <c r="S6" s="18"/>
      <c r="T6" s="18">
        <f>'1月'!S37</f>
        <v>20.8709032258065</v>
      </c>
      <c r="U6" s="18">
        <f>'1月'!T37</f>
        <v>0.21441935483871</v>
      </c>
      <c r="V6" s="18" t="e">
        <f>'1月'!U37</f>
        <v>#DIV/0!</v>
      </c>
      <c r="W6" s="18">
        <f>'1月'!V37</f>
        <v>0</v>
      </c>
      <c r="X6" s="18">
        <f>'1月'!W37</f>
        <v>0.107741935483871</v>
      </c>
      <c r="Y6" s="18">
        <f>'1月'!X37</f>
        <v>7.92561290322581</v>
      </c>
    </row>
    <row r="7" ht="60" customHeight="1" spans="1:25">
      <c r="A7" s="13">
        <v>2</v>
      </c>
      <c r="B7" s="13">
        <v>28</v>
      </c>
      <c r="C7" s="13">
        <f>'2月'!B35</f>
        <v>489972</v>
      </c>
      <c r="D7" s="13">
        <f>'2月'!C35</f>
        <v>334495</v>
      </c>
      <c r="E7" s="19">
        <f>'2月'!D35</f>
        <v>382.52</v>
      </c>
      <c r="F7" s="19">
        <f>'2月'!E35</f>
        <v>435.671428571429</v>
      </c>
      <c r="G7" s="19">
        <f>'2月'!F35</f>
        <v>24.5503571428571</v>
      </c>
      <c r="H7" s="19">
        <f>'2月'!G35</f>
        <v>42.8267857142857</v>
      </c>
      <c r="I7" s="19">
        <f>'2月'!H35</f>
        <v>1.26278571428571</v>
      </c>
      <c r="J7" s="19">
        <f>'2月'!I35</f>
        <v>6.45928571428571</v>
      </c>
      <c r="K7" s="19">
        <f>'2月'!J35</f>
        <v>0.179964285714286</v>
      </c>
      <c r="L7" s="19">
        <f>'2月'!K35</f>
        <v>53.1085714285714</v>
      </c>
      <c r="M7" s="19">
        <f>'2月'!L35</f>
        <v>9.96357142857143</v>
      </c>
      <c r="N7" s="19">
        <f>'2月'!M35</f>
        <v>7.40821428571428</v>
      </c>
      <c r="O7" s="19">
        <f>'2月'!N35</f>
        <v>6.8625</v>
      </c>
      <c r="P7" s="19">
        <f>'2月'!O35</f>
        <v>414.571428571429</v>
      </c>
      <c r="Q7" s="19">
        <f>'2月'!P35</f>
        <v>6.42857142857143</v>
      </c>
      <c r="R7" s="19"/>
      <c r="S7" s="19"/>
      <c r="T7" s="19">
        <f>'2月'!S35</f>
        <v>23.128</v>
      </c>
      <c r="U7" s="19">
        <f>'2月'!T35</f>
        <v>0.183285714285714</v>
      </c>
      <c r="V7" s="19" t="e">
        <f>'2月'!U35</f>
        <v>#DIV/0!</v>
      </c>
      <c r="W7" s="19">
        <f>'2月'!V35</f>
        <v>0</v>
      </c>
      <c r="X7" s="19">
        <f>'2月'!W35</f>
        <v>0.131285714285714</v>
      </c>
      <c r="Y7" s="19">
        <f>'2月'!X35</f>
        <v>9.29467857142857</v>
      </c>
    </row>
    <row r="8" ht="60" customHeight="1" spans="1:25">
      <c r="A8" s="13">
        <v>3</v>
      </c>
      <c r="B8" s="13">
        <v>31</v>
      </c>
      <c r="C8" s="13">
        <f>'3月'!B37</f>
        <v>584410</v>
      </c>
      <c r="D8" s="13">
        <f>'3月'!C37</f>
        <v>400640</v>
      </c>
      <c r="E8" s="19">
        <f>'3月'!D37</f>
        <v>179.13</v>
      </c>
      <c r="F8" s="19">
        <f>'3月'!E37</f>
        <v>481.235483870968</v>
      </c>
      <c r="G8" s="19">
        <f>'3月'!F37</f>
        <v>25.8461290322581</v>
      </c>
      <c r="H8" s="19">
        <f>'3月'!G37</f>
        <v>44.1338709677419</v>
      </c>
      <c r="I8" s="19">
        <f>'3月'!H37</f>
        <v>0.922064516129032</v>
      </c>
      <c r="J8" s="19">
        <f>'3月'!I37</f>
        <v>6.18606451612903</v>
      </c>
      <c r="K8" s="19">
        <f>'3月'!J37</f>
        <v>0.171290322580645</v>
      </c>
      <c r="L8" s="19">
        <f>'3月'!K37</f>
        <v>51.6409677419355</v>
      </c>
      <c r="M8" s="19">
        <f>'3月'!L37</f>
        <v>9.56483870967742</v>
      </c>
      <c r="N8" s="19">
        <f>'3月'!M37</f>
        <v>7.39548387096774</v>
      </c>
      <c r="O8" s="19">
        <f>'3月'!N37</f>
        <v>6.79193548387097</v>
      </c>
      <c r="P8" s="19">
        <f>'3月'!O37</f>
        <v>404.774193548387</v>
      </c>
      <c r="Q8" s="19">
        <f>'3月'!P37</f>
        <v>6.61290322580645</v>
      </c>
      <c r="R8" s="19"/>
      <c r="S8" s="19"/>
      <c r="T8" s="19">
        <f>'3月'!S37</f>
        <v>23.8468666666667</v>
      </c>
      <c r="U8" s="19">
        <f>'3月'!T37</f>
        <v>0.124733333333333</v>
      </c>
      <c r="V8" s="19" t="e">
        <f>'3月'!U37</f>
        <v>#DIV/0!</v>
      </c>
      <c r="W8" s="19">
        <f>'3月'!V37</f>
        <v>0</v>
      </c>
      <c r="X8" s="19">
        <f>'3月'!W37</f>
        <v>0.107866666666667</v>
      </c>
      <c r="Y8" s="19">
        <f>'3月'!X37</f>
        <v>8.874</v>
      </c>
    </row>
    <row r="9" ht="60" customHeight="1" spans="1:25">
      <c r="A9" s="13">
        <v>4</v>
      </c>
      <c r="B9" s="13">
        <v>30</v>
      </c>
      <c r="C9" s="13">
        <f>'4月'!B36</f>
        <v>545106</v>
      </c>
      <c r="D9" s="13">
        <f>'4月'!C36</f>
        <v>326510</v>
      </c>
      <c r="E9" s="13">
        <f>'4月'!D36</f>
        <v>288.8</v>
      </c>
      <c r="F9" s="19">
        <f>'4月'!E36</f>
        <v>321.203333333333</v>
      </c>
      <c r="G9" s="19">
        <f>'4月'!F36</f>
        <v>23.9836666666667</v>
      </c>
      <c r="H9" s="19">
        <f>'4月'!G36</f>
        <v>41.1033333333333</v>
      </c>
      <c r="I9" s="19">
        <f>'4月'!H36</f>
        <v>0.648446666666667</v>
      </c>
      <c r="J9" s="19">
        <f>'4月'!I36</f>
        <v>4.94833333333333</v>
      </c>
      <c r="K9" s="19">
        <f>'4月'!J36</f>
        <v>0.173266666666667</v>
      </c>
      <c r="L9" s="19">
        <f>'4月'!K36</f>
        <v>47.4406666666667</v>
      </c>
      <c r="M9" s="19">
        <f>'4月'!L36</f>
        <v>11.8113333333333</v>
      </c>
      <c r="N9" s="19">
        <f>'4月'!M36</f>
        <v>7.39133333333333</v>
      </c>
      <c r="O9" s="19">
        <f>'4月'!N36</f>
        <v>6.76066666666667</v>
      </c>
      <c r="P9" s="19">
        <f>'4月'!O36</f>
        <v>339.4</v>
      </c>
      <c r="Q9" s="19">
        <f>'4月'!P36</f>
        <v>6.2</v>
      </c>
      <c r="R9" s="19"/>
      <c r="S9" s="19"/>
      <c r="T9" s="19" t="e">
        <f>'4月'!S36</f>
        <v>#DIV/0!</v>
      </c>
      <c r="U9" s="19" t="e">
        <f>'4月'!T36</f>
        <v>#DIV/0!</v>
      </c>
      <c r="V9" s="19" t="e">
        <f>'4月'!U36</f>
        <v>#DIV/0!</v>
      </c>
      <c r="W9" s="19">
        <f>'4月'!V36</f>
        <v>0</v>
      </c>
      <c r="X9" s="19" t="e">
        <f>'4月'!W36</f>
        <v>#DIV/0!</v>
      </c>
      <c r="Y9" s="19" t="e">
        <f>'4月'!X36</f>
        <v>#DIV/0!</v>
      </c>
    </row>
    <row r="10" ht="60" customHeight="1" spans="1:25">
      <c r="A10" s="13">
        <v>5</v>
      </c>
      <c r="B10" s="13">
        <v>31</v>
      </c>
      <c r="C10" s="13">
        <f>'5月'!B37</f>
        <v>635807</v>
      </c>
      <c r="D10" s="13">
        <f>'5月'!C37</f>
        <v>345220</v>
      </c>
      <c r="E10" s="19">
        <f>'5月'!D37</f>
        <v>846.85</v>
      </c>
      <c r="F10" s="19">
        <f>'5月'!E37</f>
        <v>347.432258064516</v>
      </c>
      <c r="G10" s="19">
        <f>'5月'!F37</f>
        <v>23.0309677419355</v>
      </c>
      <c r="H10" s="19">
        <f>'5月'!G37</f>
        <v>35.78</v>
      </c>
      <c r="I10" s="19">
        <f>'5月'!H37</f>
        <v>0.600548387096774</v>
      </c>
      <c r="J10" s="19">
        <f>'5月'!I37</f>
        <v>5.12322580645161</v>
      </c>
      <c r="K10" s="19">
        <f>'5月'!J37</f>
        <v>0.134290322580645</v>
      </c>
      <c r="L10" s="19">
        <f>'5月'!K37</f>
        <v>42.91</v>
      </c>
      <c r="M10" s="19">
        <f>'5月'!L37</f>
        <v>7.67935483870968</v>
      </c>
      <c r="N10" s="19">
        <f>'5月'!M37</f>
        <v>7.39677419354839</v>
      </c>
      <c r="O10" s="19">
        <f>'5月'!N37</f>
        <v>6.76709677419355</v>
      </c>
      <c r="P10" s="19">
        <f>'5月'!O37</f>
        <v>343.258064516129</v>
      </c>
      <c r="Q10" s="19">
        <f>'5月'!P37</f>
        <v>5.74193548387097</v>
      </c>
      <c r="R10" s="19"/>
      <c r="S10" s="19"/>
      <c r="T10" s="19">
        <f>'5月'!S37</f>
        <v>19.1194</v>
      </c>
      <c r="U10" s="19">
        <f>'5月'!T37</f>
        <v>0.12485</v>
      </c>
      <c r="V10" s="19" t="e">
        <f>'5月'!U37</f>
        <v>#DIV/0!</v>
      </c>
      <c r="W10" s="19">
        <f>'5月'!V37</f>
        <v>0</v>
      </c>
      <c r="X10" s="19">
        <f>'5月'!W37</f>
        <v>0.08745</v>
      </c>
      <c r="Y10" s="19">
        <f>'5月'!X37</f>
        <v>6.5982</v>
      </c>
    </row>
    <row r="11" ht="60" customHeight="1" spans="1:25">
      <c r="A11" s="13">
        <v>6</v>
      </c>
      <c r="B11" s="13">
        <v>30</v>
      </c>
      <c r="C11" s="13">
        <f>'6月'!B36</f>
        <v>765566</v>
      </c>
      <c r="D11" s="13">
        <f>'6月'!C36</f>
        <v>311060</v>
      </c>
      <c r="E11" s="19">
        <f>'6月'!D36</f>
        <v>385.82</v>
      </c>
      <c r="F11" s="19">
        <f>'6月'!E36</f>
        <v>284.24</v>
      </c>
      <c r="G11" s="19">
        <f>'6月'!F36</f>
        <v>19.1443333333333</v>
      </c>
      <c r="H11" s="19">
        <f>'6月'!G36</f>
        <v>15.8016666666667</v>
      </c>
      <c r="I11" s="19">
        <f>'6月'!H36</f>
        <v>0.286766666666667</v>
      </c>
      <c r="J11" s="19">
        <f>'6月'!I36</f>
        <v>3.577</v>
      </c>
      <c r="K11" s="19">
        <f>'6月'!J36</f>
        <v>0.1728</v>
      </c>
      <c r="L11" s="19">
        <f>'6月'!K36</f>
        <v>26.539</v>
      </c>
      <c r="M11" s="19">
        <f>'6月'!L36</f>
        <v>6.40933333333333</v>
      </c>
      <c r="N11" s="19">
        <f>'6月'!M36</f>
        <v>7.38933333333333</v>
      </c>
      <c r="O11" s="19">
        <f>'6月'!N36</f>
        <v>6.828</v>
      </c>
      <c r="P11" s="19">
        <f>'6月'!O36</f>
        <v>320.713</v>
      </c>
      <c r="Q11" s="19">
        <f>'6月'!P36</f>
        <v>4.8</v>
      </c>
      <c r="R11" s="19"/>
      <c r="S11" s="19"/>
      <c r="T11" s="19">
        <f>'6月'!S36</f>
        <v>14.4912333333333</v>
      </c>
      <c r="U11" s="19">
        <f>'6月'!T36</f>
        <v>0.124033333333333</v>
      </c>
      <c r="V11" s="19" t="e">
        <f>'6月'!U36</f>
        <v>#DIV/0!</v>
      </c>
      <c r="W11" s="19">
        <f>'6月'!V36</f>
        <v>0</v>
      </c>
      <c r="X11" s="19">
        <f>'6月'!W36</f>
        <v>0.158966666666667</v>
      </c>
      <c r="Y11" s="19">
        <f>'6月'!X36</f>
        <v>6.48256666666667</v>
      </c>
    </row>
    <row r="12" ht="60" customHeight="1" spans="1:25">
      <c r="A12" s="13">
        <v>7</v>
      </c>
      <c r="B12" s="13">
        <v>31</v>
      </c>
      <c r="C12" s="13">
        <f>'7月'!B37</f>
        <v>696210</v>
      </c>
      <c r="D12" s="13">
        <f>'7月'!C37</f>
        <v>261150</v>
      </c>
      <c r="E12" s="19">
        <f>'7月'!D37</f>
        <v>245.1</v>
      </c>
      <c r="F12" s="19">
        <f>'7月'!E37</f>
        <v>227.720322580645</v>
      </c>
      <c r="G12" s="19">
        <f>'7月'!F37</f>
        <v>15.98</v>
      </c>
      <c r="H12" s="19">
        <f>'7月'!G37</f>
        <v>11.0335483870968</v>
      </c>
      <c r="I12" s="19">
        <f>'7月'!H37</f>
        <v>0.21958064516129</v>
      </c>
      <c r="J12" s="19">
        <f>'7月'!I37</f>
        <v>13.671935483871</v>
      </c>
      <c r="K12" s="19">
        <f>'7月'!J37</f>
        <v>0.200612903225806</v>
      </c>
      <c r="L12" s="19">
        <f>'7月'!K37</f>
        <v>19.3735483870968</v>
      </c>
      <c r="M12" s="19">
        <f>'7月'!L37</f>
        <v>6.14161290322581</v>
      </c>
      <c r="N12" s="19">
        <f>'7月'!M37</f>
        <v>7.40774193548387</v>
      </c>
      <c r="O12" s="19">
        <f>'7月'!N37</f>
        <v>7.04967741935484</v>
      </c>
      <c r="P12" s="19">
        <f>'7月'!O37</f>
        <v>268.258064516129</v>
      </c>
      <c r="Q12" s="19">
        <f>'7月'!P37</f>
        <v>4.54838709677419</v>
      </c>
      <c r="R12" s="19"/>
      <c r="S12" s="19"/>
      <c r="T12" s="19">
        <f>'7月'!S37</f>
        <v>13.9835483870968</v>
      </c>
      <c r="U12" s="19">
        <f>'7月'!T37</f>
        <v>0.14141935483871</v>
      </c>
      <c r="V12" s="19" t="e">
        <f>'7月'!U37</f>
        <v>#DIV/0!</v>
      </c>
      <c r="W12" s="19">
        <f>'7月'!V37</f>
        <v>0</v>
      </c>
      <c r="X12" s="19">
        <f>'7月'!W37</f>
        <v>0.185533333333333</v>
      </c>
      <c r="Y12" s="19">
        <f>'7月'!X37</f>
        <v>6.66</v>
      </c>
    </row>
    <row r="13" ht="60" customHeight="1" spans="1:25">
      <c r="A13" s="13">
        <v>8</v>
      </c>
      <c r="B13" s="13">
        <v>31</v>
      </c>
      <c r="C13" s="13">
        <f>'8月'!B37</f>
        <v>730664</v>
      </c>
      <c r="D13" s="13">
        <f>'8月'!C37</f>
        <v>233570</v>
      </c>
      <c r="E13" s="19">
        <f>'8月'!D37</f>
        <v>95.08</v>
      </c>
      <c r="F13" s="19">
        <f>'8月'!E37</f>
        <v>151.887096774194</v>
      </c>
      <c r="G13" s="19">
        <f>'8月'!F37</f>
        <v>15.4503225806452</v>
      </c>
      <c r="H13" s="19">
        <f>'8月'!G37</f>
        <v>11.6196774193548</v>
      </c>
      <c r="I13" s="19">
        <f>'8月'!H37</f>
        <v>0.2571</v>
      </c>
      <c r="J13" s="19">
        <f>'8月'!I37</f>
        <v>2.45032258064516</v>
      </c>
      <c r="K13" s="19">
        <f>'8月'!J37</f>
        <v>0.221516129032258</v>
      </c>
      <c r="L13" s="19">
        <f>'8月'!K37</f>
        <v>19.6829032258065</v>
      </c>
      <c r="M13" s="19">
        <f>'8月'!L37</f>
        <v>8.51645161290323</v>
      </c>
      <c r="N13" s="19">
        <f>'8月'!M37</f>
        <v>7.38967741935484</v>
      </c>
      <c r="O13" s="19">
        <f>'8月'!N37</f>
        <v>6.9241935483871</v>
      </c>
      <c r="P13" s="19">
        <f>'8月'!O37</f>
        <v>222.483870967742</v>
      </c>
      <c r="Q13" s="19">
        <f>'8月'!P37</f>
        <v>6.06451612903226</v>
      </c>
      <c r="R13" s="19"/>
      <c r="S13" s="19"/>
      <c r="T13" s="19">
        <f>'8月'!S37</f>
        <v>12.18</v>
      </c>
      <c r="U13" s="19">
        <f>'8月'!T37</f>
        <v>0.12058064516129</v>
      </c>
      <c r="V13" s="19" t="e">
        <f>'8月'!U37</f>
        <v>#DIV/0!</v>
      </c>
      <c r="W13" s="19">
        <f>'8月'!V37</f>
        <v>0</v>
      </c>
      <c r="X13" s="19">
        <f>'8月'!W37</f>
        <v>0.12541935483871</v>
      </c>
      <c r="Y13" s="19">
        <f>'8月'!X37</f>
        <v>5.60609677419355</v>
      </c>
    </row>
    <row r="14" ht="60" customHeight="1" spans="1:25">
      <c r="A14" s="13">
        <v>9</v>
      </c>
      <c r="B14" s="13">
        <v>30</v>
      </c>
      <c r="C14" s="13">
        <f>'9月'!B36</f>
        <v>710963</v>
      </c>
      <c r="D14" s="13">
        <f>'9月'!C36</f>
        <v>252940</v>
      </c>
      <c r="E14" s="19">
        <f>'9月'!D36</f>
        <v>154.34</v>
      </c>
      <c r="F14" s="19">
        <f>'9月'!E36</f>
        <v>327.3</v>
      </c>
      <c r="G14" s="19">
        <f>'9月'!F36</f>
        <v>16.471</v>
      </c>
      <c r="H14" s="19">
        <f>'9月'!G36</f>
        <v>23.368</v>
      </c>
      <c r="I14" s="19">
        <f>'9月'!H36</f>
        <v>0.2599</v>
      </c>
      <c r="J14" s="19">
        <f>'9月'!I36</f>
        <v>4.069</v>
      </c>
      <c r="K14" s="19">
        <f>'9月'!J36</f>
        <v>0.176233333333333</v>
      </c>
      <c r="L14" s="19">
        <f>'9月'!K36</f>
        <v>30.2856666666667</v>
      </c>
      <c r="M14" s="19">
        <f>'9月'!L36</f>
        <v>8.42766666666667</v>
      </c>
      <c r="N14" s="19">
        <f>'9月'!M36</f>
        <v>7.391</v>
      </c>
      <c r="O14" s="19">
        <f>'9月'!N36</f>
        <v>6.903</v>
      </c>
      <c r="P14" s="19">
        <f>'9月'!O36</f>
        <v>325.4</v>
      </c>
      <c r="Q14" s="19">
        <f>'9月'!P36</f>
        <v>6.16666666666667</v>
      </c>
      <c r="R14" s="19"/>
      <c r="S14" s="19"/>
      <c r="T14" s="19">
        <f>'9月'!S36</f>
        <v>13.6074666666667</v>
      </c>
      <c r="U14" s="19">
        <f>'9月'!T36</f>
        <v>0.1263</v>
      </c>
      <c r="V14" s="19" t="e">
        <f>'9月'!U36</f>
        <v>#DIV/0!</v>
      </c>
      <c r="W14" s="19">
        <f>'9月'!V36</f>
        <v>0</v>
      </c>
      <c r="X14" s="19">
        <f>'9月'!W36</f>
        <v>0.1205</v>
      </c>
      <c r="Y14" s="19">
        <f>'9月'!X36</f>
        <v>7.17793333333333</v>
      </c>
    </row>
    <row r="15" ht="60" customHeight="1" spans="1:25">
      <c r="A15" s="13">
        <v>10</v>
      </c>
      <c r="B15" s="13">
        <v>31</v>
      </c>
      <c r="C15" s="13">
        <f>'10月'!B37</f>
        <v>554950</v>
      </c>
      <c r="D15" s="13">
        <f>'10月'!C37</f>
        <v>259270</v>
      </c>
      <c r="E15" s="19">
        <f>'10月'!D37</f>
        <v>235.5</v>
      </c>
      <c r="F15" s="19">
        <f>'10月'!E37</f>
        <v>249.454838709678</v>
      </c>
      <c r="G15" s="19">
        <f>'10月'!F37</f>
        <v>20.4396774193548</v>
      </c>
      <c r="H15" s="19">
        <f>'10月'!G37</f>
        <v>21.2367741935484</v>
      </c>
      <c r="I15" s="19">
        <f>'10月'!H37</f>
        <v>0.242741935483871</v>
      </c>
      <c r="J15" s="19">
        <f>'10月'!I37</f>
        <v>3.31290322580645</v>
      </c>
      <c r="K15" s="19">
        <f>'10月'!J37</f>
        <v>0.189096774193548</v>
      </c>
      <c r="L15" s="19">
        <f>'10月'!K37</f>
        <v>26.9712903225806</v>
      </c>
      <c r="M15" s="19">
        <f>'10月'!L37</f>
        <v>7.02774193548387</v>
      </c>
      <c r="N15" s="19">
        <f>'10月'!M37</f>
        <v>7.37935483870968</v>
      </c>
      <c r="O15" s="19">
        <f>'10月'!N37</f>
        <v>6.95161290322581</v>
      </c>
      <c r="P15" s="19">
        <f>'10月'!O37</f>
        <v>289.645161290323</v>
      </c>
      <c r="Q15" s="19">
        <f>'10月'!P37</f>
        <v>6.12903225806452</v>
      </c>
      <c r="R15" s="19"/>
      <c r="S15" s="19"/>
      <c r="T15" s="19"/>
      <c r="U15" s="19"/>
      <c r="V15" s="19"/>
      <c r="W15" s="19"/>
      <c r="X15" s="19"/>
      <c r="Y15" s="19"/>
    </row>
    <row r="16" ht="60" customHeight="1" spans="1:25">
      <c r="A16" s="13">
        <v>11</v>
      </c>
      <c r="B16" s="13">
        <v>30</v>
      </c>
      <c r="C16" s="13">
        <f>'11月'!B36</f>
        <v>518036</v>
      </c>
      <c r="D16" s="13">
        <f>'11月'!C36</f>
        <v>286560</v>
      </c>
      <c r="E16" s="19">
        <f>'11月'!D36</f>
        <v>127.12</v>
      </c>
      <c r="F16" s="19">
        <f>'11月'!E36</f>
        <v>312.94</v>
      </c>
      <c r="G16" s="19">
        <f>'11月'!F36</f>
        <v>21.851</v>
      </c>
      <c r="H16" s="19">
        <f>'11月'!G36</f>
        <v>27.221</v>
      </c>
      <c r="I16" s="19">
        <f>'11月'!H36</f>
        <v>0.431133333333333</v>
      </c>
      <c r="J16" s="19">
        <f>'11月'!I36</f>
        <v>3.93333333333333</v>
      </c>
      <c r="K16" s="19">
        <f>'11月'!J36</f>
        <v>0.176933333333333</v>
      </c>
      <c r="L16" s="19">
        <f>'11月'!K36</f>
        <v>33.8796666666667</v>
      </c>
      <c r="M16" s="19">
        <f>'11月'!L36</f>
        <v>9.43666666666667</v>
      </c>
      <c r="N16" s="19">
        <f>'11月'!M36</f>
        <v>7.38733333333333</v>
      </c>
      <c r="O16" s="19">
        <f>'11月'!N36</f>
        <v>6.94233333333333</v>
      </c>
      <c r="P16" s="19">
        <f>'11月'!O36</f>
        <v>335.466666666667</v>
      </c>
      <c r="Q16" s="19">
        <f>'11月'!P36</f>
        <v>6.36666666666667</v>
      </c>
      <c r="R16" s="19"/>
      <c r="S16" s="19"/>
      <c r="T16" s="19"/>
      <c r="U16" s="19"/>
      <c r="V16" s="19"/>
      <c r="W16" s="19"/>
      <c r="X16" s="19"/>
      <c r="Y16" s="19"/>
    </row>
    <row r="17" ht="60" customHeight="1" spans="1:25">
      <c r="A17" s="13">
        <v>12</v>
      </c>
      <c r="B17" s="13">
        <v>31</v>
      </c>
      <c r="C17" s="17">
        <f>'12月'!B37</f>
        <v>661829</v>
      </c>
      <c r="D17" s="17">
        <f>'12月'!C37</f>
        <v>340870</v>
      </c>
      <c r="E17" s="17">
        <f>'12月'!D37</f>
        <v>321.72</v>
      </c>
      <c r="F17" s="19">
        <f>'12月'!E37</f>
        <v>319.693548387097</v>
      </c>
      <c r="G17" s="19">
        <f>'12月'!F37</f>
        <v>21.9141935483871</v>
      </c>
      <c r="H17" s="19">
        <f>'12月'!G37</f>
        <v>27.9325806451613</v>
      </c>
      <c r="I17" s="19">
        <f>'12月'!H37</f>
        <v>0.337709677419355</v>
      </c>
      <c r="J17" s="19">
        <f>'12月'!I37</f>
        <v>3.76709677419355</v>
      </c>
      <c r="K17" s="19">
        <f>'12月'!J37</f>
        <v>0.209451612903226</v>
      </c>
      <c r="L17" s="19">
        <f>'12月'!K37</f>
        <v>33.5912903225806</v>
      </c>
      <c r="M17" s="19">
        <f>'12月'!L37</f>
        <v>9.62774193548387</v>
      </c>
      <c r="N17" s="19">
        <f>'12月'!M37</f>
        <v>7.39258064516129</v>
      </c>
      <c r="O17" s="19">
        <f>'12月'!N37</f>
        <v>6.85774193548387</v>
      </c>
      <c r="P17" s="19">
        <f>'12月'!O37</f>
        <v>318.935483870968</v>
      </c>
      <c r="Q17" s="19">
        <f>'12月'!P37</f>
        <v>6.19354838709677</v>
      </c>
      <c r="R17" s="19"/>
      <c r="S17" s="19"/>
      <c r="T17" s="19" t="e">
        <f>'12月'!S37</f>
        <v>#DIV/0!</v>
      </c>
      <c r="U17" s="19" t="e">
        <f>'12月'!T37</f>
        <v>#DIV/0!</v>
      </c>
      <c r="V17" s="19" t="e">
        <f>'12月'!U37</f>
        <v>#DIV/0!</v>
      </c>
      <c r="W17" s="19"/>
      <c r="X17" s="19" t="e">
        <f>'12月'!W37</f>
        <v>#DIV/0!</v>
      </c>
      <c r="Y17" s="19" t="e">
        <f>'12月'!X37</f>
        <v>#DIV/0!</v>
      </c>
    </row>
    <row r="18" ht="60" customHeight="1" spans="1:25">
      <c r="A18" s="13" t="s">
        <v>21</v>
      </c>
      <c r="B18" s="13">
        <f>SUM(B6:B17)</f>
        <v>365</v>
      </c>
      <c r="C18" s="13">
        <f>SUM(C6:C17)</f>
        <v>7557847</v>
      </c>
      <c r="D18" s="13">
        <f>SUM(D6:D17)</f>
        <v>3705410</v>
      </c>
      <c r="E18" s="19">
        <f>SUM(E6:E17)</f>
        <v>3782.92</v>
      </c>
      <c r="F18" s="19">
        <f t="shared" ref="F18:U18" si="0">AVERAGE(F6:F17)</f>
        <v>323.436095750128</v>
      </c>
      <c r="G18" s="19">
        <f t="shared" si="0"/>
        <v>20.9528523425499</v>
      </c>
      <c r="H18" s="19">
        <f t="shared" si="0"/>
        <v>28.0473235407066</v>
      </c>
      <c r="I18" s="19">
        <f t="shared" si="0"/>
        <v>0.543666945724526</v>
      </c>
      <c r="J18" s="19">
        <f t="shared" si="0"/>
        <v>5.31272452636969</v>
      </c>
      <c r="K18" s="19">
        <f t="shared" si="0"/>
        <v>0.179814855350742</v>
      </c>
      <c r="L18" s="19">
        <f t="shared" si="0"/>
        <v>35.8728513824885</v>
      </c>
      <c r="M18" s="19">
        <f t="shared" si="0"/>
        <v>8.56842933947772</v>
      </c>
      <c r="N18" s="19">
        <f t="shared" si="0"/>
        <v>7.39535925499232</v>
      </c>
      <c r="O18" s="19">
        <f t="shared" si="0"/>
        <v>6.87320295698925</v>
      </c>
      <c r="P18" s="19">
        <f t="shared" si="0"/>
        <v>333.39001062468</v>
      </c>
      <c r="Q18" s="19">
        <f t="shared" si="0"/>
        <v>5.9215565796211</v>
      </c>
      <c r="R18" s="19"/>
      <c r="S18" s="19"/>
      <c r="T18" s="19" t="e">
        <f>AVERAGE(T6:T17)</f>
        <v>#DIV/0!</v>
      </c>
      <c r="U18" s="19" t="e">
        <f>AVERAGE(U6:U17)</f>
        <v>#DIV/0!</v>
      </c>
      <c r="V18" s="19" t="e">
        <f>AVERAGE(V6:V17)</f>
        <v>#DIV/0!</v>
      </c>
      <c r="W18" s="19"/>
      <c r="X18" s="19" t="e">
        <f>AVERAGE(X6:X17)</f>
        <v>#DIV/0!</v>
      </c>
      <c r="Y18" s="19" t="e">
        <f>AVERAGE(Y6:Y17)</f>
        <v>#DIV/0!</v>
      </c>
    </row>
    <row r="19" s="8" customFormat="1" ht="60" customHeight="1" spans="1:23">
      <c r="A19" s="20"/>
      <c r="B19" s="20"/>
      <c r="C19" s="21" t="s">
        <v>22</v>
      </c>
      <c r="D19" s="20"/>
      <c r="E19" s="22"/>
      <c r="F19" s="22"/>
      <c r="I19" s="23"/>
      <c r="J19" s="23"/>
      <c r="K19" s="22"/>
      <c r="M19" s="24" t="s">
        <v>23</v>
      </c>
      <c r="N19" s="24"/>
      <c r="O19" s="24"/>
      <c r="P19" s="24"/>
      <c r="R19" s="24"/>
      <c r="V19" s="27" t="s">
        <v>24</v>
      </c>
      <c r="W19" s="27"/>
    </row>
  </sheetData>
  <mergeCells count="17">
    <mergeCell ref="A2:Y2"/>
    <mergeCell ref="F3:S3"/>
    <mergeCell ref="T3:Y3"/>
    <mergeCell ref="F4:G4"/>
    <mergeCell ref="H4:I4"/>
    <mergeCell ref="J4:K4"/>
    <mergeCell ref="L4:M4"/>
    <mergeCell ref="N4:O4"/>
    <mergeCell ref="P4:Q4"/>
    <mergeCell ref="R4:S4"/>
    <mergeCell ref="M19:P19"/>
    <mergeCell ref="V19:W19"/>
    <mergeCell ref="A3:A5"/>
    <mergeCell ref="B3:B5"/>
    <mergeCell ref="C3:C5"/>
    <mergeCell ref="D3:D5"/>
    <mergeCell ref="E3:E5"/>
  </mergeCells>
  <pageMargins left="0.196527777777778" right="0.196527777777778" top="0.393055555555556" bottom="0.393055555555556" header="0.313888888888889" footer="0.313888888888889"/>
  <pageSetup paperSize="9" scale="46" orientation="landscape" horizontalDpi="180" verticalDpi="18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8"/>
  <sheetViews>
    <sheetView workbookViewId="0">
      <selection activeCell="F18" sqref="F18"/>
    </sheetView>
  </sheetViews>
  <sheetFormatPr defaultColWidth="9" defaultRowHeight="13.5" outlineLevelCol="4"/>
  <cols>
    <col min="2" max="2" width="12.25" customWidth="1"/>
    <col min="3" max="4" width="14.125" customWidth="1"/>
    <col min="5" max="5" width="14.375" customWidth="1"/>
  </cols>
  <sheetData>
    <row r="1" ht="36" customHeight="1" spans="1:5">
      <c r="A1" s="1"/>
      <c r="B1" s="1" t="s">
        <v>43</v>
      </c>
      <c r="C1" s="1" t="s">
        <v>44</v>
      </c>
      <c r="D1" s="1" t="s">
        <v>45</v>
      </c>
      <c r="E1" s="1" t="s">
        <v>46</v>
      </c>
    </row>
    <row r="2" ht="36" customHeight="1" spans="1:5">
      <c r="A2" s="1" t="s">
        <v>47</v>
      </c>
      <c r="B2" s="2">
        <f>'1月'!F37*'1月'!B37/1000000</f>
        <v>15.1285995903226</v>
      </c>
      <c r="C2" s="2">
        <f>'1月'!L37*'1月'!B37/1000000</f>
        <v>5.45739665935484</v>
      </c>
      <c r="D2" s="2">
        <f>'1月'!H37*'1月'!B37/1000000</f>
        <v>0.701022380903226</v>
      </c>
      <c r="E2" s="2">
        <f>'1月'!J37*'1月'!B37/1000000</f>
        <v>0.101193069290323</v>
      </c>
    </row>
    <row r="3" ht="36" customHeight="1" spans="1:5">
      <c r="A3" s="1" t="s">
        <v>48</v>
      </c>
      <c r="B3" s="2">
        <f>'2月'!F35*'2月'!B35/1000000</f>
        <v>12.02898759</v>
      </c>
      <c r="C3" s="2">
        <f>'2月'!L35*'2月'!B35/1000000</f>
        <v>4.88187102</v>
      </c>
      <c r="D3" s="2">
        <f>'2月'!H35*'2月'!B35/10000000</f>
        <v>0.0618729642</v>
      </c>
      <c r="E3" s="2">
        <f>'2月'!J35*'2月'!B35/1000000</f>
        <v>0.088177461</v>
      </c>
    </row>
    <row r="4" ht="36" customHeight="1" spans="1:5">
      <c r="A4" s="1" t="s">
        <v>49</v>
      </c>
      <c r="B4" s="2">
        <f>'3月'!F37*'3月'!B37/1000000</f>
        <v>15.1047362677419</v>
      </c>
      <c r="C4" s="2">
        <f>'3月'!L37*'3月'!B37/1000000</f>
        <v>5.58978739032258</v>
      </c>
      <c r="D4" s="2">
        <f>'3月'!H37*'3月'!B37/1000000</f>
        <v>0.538863723870967</v>
      </c>
      <c r="E4" s="2">
        <f>'3月'!J37*'3月'!B37/1000000</f>
        <v>0.100103777419355</v>
      </c>
    </row>
    <row r="5" ht="36" customHeight="1" spans="1:5">
      <c r="A5" s="3" t="s">
        <v>50</v>
      </c>
      <c r="B5" s="4">
        <f>SUM(B2:B4)</f>
        <v>42.2623234480645</v>
      </c>
      <c r="C5" s="4">
        <f>SUM(C2:C4)</f>
        <v>15.9290550696774</v>
      </c>
      <c r="D5" s="4">
        <f>SUM(D2:D4)</f>
        <v>1.30175906897419</v>
      </c>
      <c r="E5" s="4">
        <f>SUM(E2:E4)</f>
        <v>0.289474307709678</v>
      </c>
    </row>
    <row r="6" ht="36" customHeight="1" spans="1:5">
      <c r="A6" s="1" t="s">
        <v>51</v>
      </c>
      <c r="B6" s="2">
        <f>'4月'!F36*'4月'!B36/1000000</f>
        <v>13.073640602</v>
      </c>
      <c r="C6" s="2">
        <f>'4月'!L36*'4月'!B36/1000000</f>
        <v>6.438428668</v>
      </c>
      <c r="D6" s="2">
        <f>'4月'!H36*'4月'!B36/1000000</f>
        <v>0.35347216868</v>
      </c>
      <c r="E6" s="2">
        <f>'4月'!J36*'4月'!B36/1000000</f>
        <v>0.0944486996000002</v>
      </c>
    </row>
    <row r="7" customFormat="1" ht="36" customHeight="1" spans="1:5">
      <c r="A7" s="1" t="s">
        <v>52</v>
      </c>
      <c r="B7" s="2">
        <f>'5月'!F37*'5月'!B37/1000000</f>
        <v>14.6432505070968</v>
      </c>
      <c r="C7" s="2">
        <f>'5月'!L37*'5月'!B37/1000000</f>
        <v>4.88258756193549</v>
      </c>
      <c r="D7" s="2">
        <f>'5月'!H37*'5月'!B37/1000000</f>
        <v>0.381832868354839</v>
      </c>
      <c r="E7" s="2">
        <f>'5月'!J37*'5月'!B37/1000000</f>
        <v>0.0853827271290322</v>
      </c>
    </row>
    <row r="8" customFormat="1" ht="36" customHeight="1" spans="1:5">
      <c r="A8" s="1" t="s">
        <v>53</v>
      </c>
      <c r="B8" s="2">
        <f>'6月'!F36*'6月'!B36/1000000</f>
        <v>14.6562506926666</v>
      </c>
      <c r="C8" s="2">
        <f>'6月'!L36*'6月'!B36/1000000</f>
        <v>4.90676768266666</v>
      </c>
      <c r="D8" s="2">
        <f>'6月'!H36*'6月'!B36/1000000</f>
        <v>0.219538809933334</v>
      </c>
      <c r="E8" s="2">
        <f>'6月'!J36*'6月'!B36/1000000</f>
        <v>0.1322898048</v>
      </c>
    </row>
    <row r="9" customFormat="1" ht="36" customHeight="1" spans="1:5">
      <c r="A9" s="3" t="s">
        <v>54</v>
      </c>
      <c r="B9" s="4">
        <f>SUM(B6:B8)</f>
        <v>42.3731418017634</v>
      </c>
      <c r="C9" s="4">
        <f>SUM(C6:C8)</f>
        <v>16.2277839126021</v>
      </c>
      <c r="D9" s="4">
        <f>SUM(D6:D8)</f>
        <v>0.954843846968172</v>
      </c>
      <c r="E9" s="4">
        <f>SUM(E6:E8)</f>
        <v>0.312121231529032</v>
      </c>
    </row>
    <row r="10" customFormat="1" ht="36" customHeight="1" spans="1:5">
      <c r="A10" s="1" t="s">
        <v>55</v>
      </c>
      <c r="B10" s="2">
        <f>'7月'!F37*'7月'!B37/1000000</f>
        <v>11.1254358</v>
      </c>
      <c r="C10" s="2">
        <f>'7月'!L37*'7月'!B37/1000000</f>
        <v>4.27585231935484</v>
      </c>
      <c r="D10" s="2">
        <f>'7月'!H37*'7月'!B37/1000000</f>
        <v>0.152874240967742</v>
      </c>
      <c r="E10" s="2">
        <f>'7月'!J37*'7月'!B37/1000000</f>
        <v>0.139668709354838</v>
      </c>
    </row>
    <row r="11" customFormat="1" ht="36" customHeight="1" spans="1:5">
      <c r="A11" s="1" t="s">
        <v>56</v>
      </c>
      <c r="B11" s="2">
        <f>'8月'!F37*'8月'!B37/1000000</f>
        <v>11.2889944980645</v>
      </c>
      <c r="C11" s="2">
        <f>'8月'!L37*'8月'!B37/1000000</f>
        <v>6.22266460129033</v>
      </c>
      <c r="D11" s="2">
        <f>'8月'!H37*'8月'!B37/1000000</f>
        <v>0.1878537144</v>
      </c>
      <c r="E11" s="2">
        <f>'8月'!J37*'8月'!B37/1000000</f>
        <v>0.161853860903226</v>
      </c>
    </row>
    <row r="12" customFormat="1" ht="36" customHeight="1" spans="1:5">
      <c r="A12" s="1" t="s">
        <v>57</v>
      </c>
      <c r="B12" s="2">
        <f>'9月'!F36*'9月'!B36/1000000</f>
        <v>11.710271573</v>
      </c>
      <c r="C12" s="2">
        <f>'9月'!L36*'9月'!B36/1000000</f>
        <v>5.99175917633334</v>
      </c>
      <c r="D12" s="2">
        <f>'9月'!H36*'9月'!B36/1000000</f>
        <v>0.1847792837</v>
      </c>
      <c r="E12" s="2">
        <f>'9月'!J36*'9月'!B36/1000000</f>
        <v>0.125295379366666</v>
      </c>
    </row>
    <row r="13" customFormat="1" ht="36" customHeight="1" spans="1:5">
      <c r="A13" s="3" t="s">
        <v>58</v>
      </c>
      <c r="B13" s="4">
        <f>SUM(B10:B12)</f>
        <v>34.1247018710645</v>
      </c>
      <c r="C13" s="4">
        <f>SUM(C10:C12)</f>
        <v>16.4902760969785</v>
      </c>
      <c r="D13" s="4">
        <f>SUM(D10:D12)</f>
        <v>0.525507239067742</v>
      </c>
      <c r="E13" s="4">
        <f>SUM(E10:E12)</f>
        <v>0.426817949624731</v>
      </c>
    </row>
    <row r="14" customFormat="1" ht="36" customHeight="1" spans="1:5">
      <c r="A14" s="1" t="s">
        <v>59</v>
      </c>
      <c r="B14" s="2">
        <f>'10月'!F37*'10月'!B37/1000000</f>
        <v>11.3429989838709</v>
      </c>
      <c r="C14" s="2">
        <f>'10月'!L37*'10月'!B37/1000000</f>
        <v>3.90004538709677</v>
      </c>
      <c r="D14" s="2">
        <f>'10月'!H37*'10月'!B37/1000000</f>
        <v>0.134709637096774</v>
      </c>
      <c r="E14" s="2">
        <f>'10月'!J37*'10月'!B37/1000000</f>
        <v>0.104939254838709</v>
      </c>
    </row>
    <row r="15" customFormat="1" ht="36" customHeight="1" spans="1:5">
      <c r="A15" s="1" t="s">
        <v>60</v>
      </c>
      <c r="B15" s="2">
        <f>'11月'!F36*'11月'!B36/1000000</f>
        <v>11.319604636</v>
      </c>
      <c r="C15" s="2">
        <f>'11月'!L36*'11月'!B36/1000000</f>
        <v>4.88853305333333</v>
      </c>
      <c r="D15" s="2">
        <f>'11月'!H36*'11月'!B36/1000000</f>
        <v>0.223342587466666</v>
      </c>
      <c r="E15" s="2">
        <f>'11月'!J36*'11月'!B36/1000000</f>
        <v>0.0916578362666665</v>
      </c>
    </row>
    <row r="16" customFormat="1" ht="36" customHeight="1" spans="1:5">
      <c r="A16" s="1" t="s">
        <v>61</v>
      </c>
      <c r="B16" s="2">
        <f>'12月'!F37*'12月'!B37/1000000</f>
        <v>14.5034488019355</v>
      </c>
      <c r="C16" s="2">
        <f>'12月'!L37*'12月'!B37/1000000</f>
        <v>6.37191881741935</v>
      </c>
      <c r="D16" s="2">
        <f>'12月'!H37*'12月'!B37/1000000</f>
        <v>0.223506058096774</v>
      </c>
      <c r="E16" s="2">
        <f>'12月'!J37*'12月'!B37/1000000</f>
        <v>0.138621151516129</v>
      </c>
    </row>
    <row r="17" customFormat="1" ht="36" customHeight="1" spans="1:5">
      <c r="A17" s="3" t="s">
        <v>62</v>
      </c>
      <c r="B17" s="4">
        <f>SUM(B14:B16)</f>
        <v>37.1660524218064</v>
      </c>
      <c r="C17" s="4">
        <f>SUM(C14:C16)</f>
        <v>15.1604972578495</v>
      </c>
      <c r="D17" s="4">
        <f>SUM(D14:D16)</f>
        <v>0.581558282660214</v>
      </c>
      <c r="E17" s="4">
        <f>SUM(E14:E16)</f>
        <v>0.335218242621505</v>
      </c>
    </row>
    <row r="18" customFormat="1" ht="36" customHeight="1" spans="1:5">
      <c r="A18" s="5" t="s">
        <v>63</v>
      </c>
      <c r="B18" s="6">
        <f>B5+B9+B13+B17</f>
        <v>155.926219542699</v>
      </c>
      <c r="C18" s="6">
        <f>C5+C9+C13+C17</f>
        <v>63.8076123371075</v>
      </c>
      <c r="D18" s="6">
        <f>D5+D9+D13+D17</f>
        <v>3.36366843767032</v>
      </c>
      <c r="E18" s="6">
        <f>E5+E9+E13+E17</f>
        <v>1.36363173148495</v>
      </c>
    </row>
  </sheetData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36"/>
  <sheetViews>
    <sheetView zoomScale="80" zoomScaleNormal="80" topLeftCell="A3" workbookViewId="0">
      <selection activeCell="K6" sqref="K6:L33"/>
    </sheetView>
  </sheetViews>
  <sheetFormatPr defaultColWidth="9" defaultRowHeight="13.5"/>
  <cols>
    <col min="1" max="1" width="4.375" style="7" customWidth="1"/>
    <col min="2" max="2" width="9.75" customWidth="1"/>
    <col min="3" max="3" width="9" customWidth="1"/>
    <col min="4" max="6" width="7.375" customWidth="1"/>
    <col min="7" max="8" width="6.625" customWidth="1"/>
    <col min="9" max="12" width="6.75833333333333" customWidth="1"/>
    <col min="13" max="14" width="6.625" customWidth="1"/>
    <col min="15" max="16" width="7.375" customWidth="1"/>
    <col min="17" max="17" width="6.625" customWidth="1"/>
    <col min="18" max="18" width="9.125" customWidth="1"/>
    <col min="19" max="24" width="12.3833333333333" customWidth="1"/>
  </cols>
  <sheetData>
    <row r="1" ht="66" customHeight="1"/>
    <row r="2" ht="51" customHeight="1" spans="1:24">
      <c r="A2" s="28" t="s">
        <v>25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</row>
    <row r="3" customFormat="1" ht="23" customHeight="1" spans="1:24">
      <c r="A3" s="16" t="s">
        <v>1</v>
      </c>
      <c r="B3" s="15" t="s">
        <v>2</v>
      </c>
      <c r="C3" s="15" t="s">
        <v>3</v>
      </c>
      <c r="D3" s="29" t="s">
        <v>4</v>
      </c>
      <c r="E3" s="16" t="s">
        <v>5</v>
      </c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 t="s">
        <v>6</v>
      </c>
      <c r="T3" s="16"/>
      <c r="U3" s="16"/>
      <c r="V3" s="16"/>
      <c r="W3" s="16"/>
      <c r="X3" s="16"/>
    </row>
    <row r="4" s="7" customFormat="1" ht="23" customHeight="1" spans="1:24">
      <c r="A4" s="16"/>
      <c r="B4" s="15"/>
      <c r="C4" s="15"/>
      <c r="D4" s="30"/>
      <c r="E4" s="16" t="s">
        <v>7</v>
      </c>
      <c r="F4" s="16"/>
      <c r="G4" s="16" t="s">
        <v>8</v>
      </c>
      <c r="H4" s="16"/>
      <c r="I4" s="16" t="s">
        <v>9</v>
      </c>
      <c r="J4" s="16"/>
      <c r="K4" s="16" t="s">
        <v>10</v>
      </c>
      <c r="L4" s="16"/>
      <c r="M4" s="16" t="s">
        <v>11</v>
      </c>
      <c r="N4" s="16"/>
      <c r="O4" s="16" t="s">
        <v>12</v>
      </c>
      <c r="P4" s="16"/>
      <c r="Q4" s="16" t="s">
        <v>13</v>
      </c>
      <c r="R4" s="16"/>
      <c r="S4" s="25" t="s">
        <v>14</v>
      </c>
      <c r="T4" s="26" t="s">
        <v>15</v>
      </c>
      <c r="U4" s="26" t="s">
        <v>11</v>
      </c>
      <c r="V4" s="26" t="s">
        <v>16</v>
      </c>
      <c r="W4" s="26" t="s">
        <v>17</v>
      </c>
      <c r="X4" s="26" t="s">
        <v>18</v>
      </c>
    </row>
    <row r="5" s="7" customFormat="1" ht="23" customHeight="1" spans="1:24">
      <c r="A5" s="16"/>
      <c r="B5" s="15"/>
      <c r="C5" s="15"/>
      <c r="D5" s="31"/>
      <c r="E5" s="16" t="s">
        <v>19</v>
      </c>
      <c r="F5" s="16" t="s">
        <v>20</v>
      </c>
      <c r="G5" s="16" t="s">
        <v>19</v>
      </c>
      <c r="H5" s="16" t="s">
        <v>20</v>
      </c>
      <c r="I5" s="16" t="s">
        <v>19</v>
      </c>
      <c r="J5" s="16" t="s">
        <v>20</v>
      </c>
      <c r="K5" s="16" t="s">
        <v>19</v>
      </c>
      <c r="L5" s="16" t="s">
        <v>20</v>
      </c>
      <c r="M5" s="16" t="s">
        <v>19</v>
      </c>
      <c r="N5" s="16" t="s">
        <v>20</v>
      </c>
      <c r="O5" s="16" t="s">
        <v>19</v>
      </c>
      <c r="P5" s="16" t="s">
        <v>20</v>
      </c>
      <c r="Q5" s="16" t="s">
        <v>19</v>
      </c>
      <c r="R5" s="16" t="s">
        <v>20</v>
      </c>
      <c r="S5" s="25" t="s">
        <v>20</v>
      </c>
      <c r="T5" s="25" t="s">
        <v>20</v>
      </c>
      <c r="U5" s="25" t="s">
        <v>20</v>
      </c>
      <c r="V5" s="25" t="s">
        <v>20</v>
      </c>
      <c r="W5" s="25" t="s">
        <v>20</v>
      </c>
      <c r="X5" s="25" t="s">
        <v>20</v>
      </c>
    </row>
    <row r="6" s="7" customFormat="1" ht="23" customHeight="1" spans="1:24">
      <c r="A6" s="32">
        <v>1</v>
      </c>
      <c r="B6" s="33">
        <v>14414</v>
      </c>
      <c r="C6" s="34">
        <v>11995</v>
      </c>
      <c r="D6" s="34">
        <v>20.34</v>
      </c>
      <c r="E6" s="34">
        <v>596.3</v>
      </c>
      <c r="F6" s="34">
        <v>22.68</v>
      </c>
      <c r="G6" s="34">
        <v>54.15</v>
      </c>
      <c r="H6" s="34">
        <v>1.4</v>
      </c>
      <c r="I6" s="34">
        <v>7.64</v>
      </c>
      <c r="J6" s="34">
        <v>0.178</v>
      </c>
      <c r="K6" s="34">
        <v>65.04</v>
      </c>
      <c r="L6" s="34">
        <v>9.71</v>
      </c>
      <c r="M6" s="34">
        <v>7.46</v>
      </c>
      <c r="N6" s="34">
        <v>6.87</v>
      </c>
      <c r="O6" s="34">
        <v>498</v>
      </c>
      <c r="P6" s="34">
        <v>7</v>
      </c>
      <c r="Q6" s="43"/>
      <c r="R6" s="44">
        <f>B6/24</f>
        <v>600.583333333333</v>
      </c>
      <c r="S6" s="44">
        <v>18.52</v>
      </c>
      <c r="T6" s="44">
        <v>0.127</v>
      </c>
      <c r="U6" s="44"/>
      <c r="V6" s="44"/>
      <c r="W6" s="44">
        <v>0.117</v>
      </c>
      <c r="X6" s="44">
        <v>9.51</v>
      </c>
    </row>
    <row r="7" s="7" customFormat="1" ht="23" customHeight="1" spans="1:24">
      <c r="A7" s="32">
        <v>2</v>
      </c>
      <c r="B7" s="33">
        <v>13078</v>
      </c>
      <c r="C7" s="34">
        <v>11540</v>
      </c>
      <c r="D7" s="34">
        <v>16.27</v>
      </c>
      <c r="E7" s="34">
        <v>498.6</v>
      </c>
      <c r="F7" s="34">
        <v>20.18</v>
      </c>
      <c r="G7" s="34">
        <v>56.2</v>
      </c>
      <c r="H7" s="34">
        <v>0.649</v>
      </c>
      <c r="I7" s="34">
        <v>6.11</v>
      </c>
      <c r="J7" s="34">
        <v>0.148</v>
      </c>
      <c r="K7" s="34">
        <v>66.25</v>
      </c>
      <c r="L7" s="34">
        <v>10</v>
      </c>
      <c r="M7" s="34">
        <v>7.41</v>
      </c>
      <c r="N7" s="34">
        <v>6.83</v>
      </c>
      <c r="O7" s="34">
        <v>449</v>
      </c>
      <c r="P7" s="34">
        <v>5</v>
      </c>
      <c r="Q7" s="43"/>
      <c r="R7" s="44">
        <f t="shared" ref="R7:R33" si="0">B7/24</f>
        <v>544.916666666667</v>
      </c>
      <c r="S7" s="44">
        <v>17.99</v>
      </c>
      <c r="T7" s="44">
        <v>0.136</v>
      </c>
      <c r="U7" s="44"/>
      <c r="V7" s="44"/>
      <c r="W7" s="44">
        <v>0.115</v>
      </c>
      <c r="X7" s="44">
        <v>9.39</v>
      </c>
    </row>
    <row r="8" s="7" customFormat="1" ht="23" customHeight="1" spans="1:24">
      <c r="A8" s="32">
        <v>3</v>
      </c>
      <c r="B8" s="33">
        <v>13682</v>
      </c>
      <c r="C8" s="34">
        <v>11700</v>
      </c>
      <c r="D8" s="34">
        <v>16.28</v>
      </c>
      <c r="E8" s="34">
        <v>441</v>
      </c>
      <c r="F8" s="34">
        <v>19.96</v>
      </c>
      <c r="G8" s="34">
        <v>45.99</v>
      </c>
      <c r="H8" s="34">
        <v>0.608</v>
      </c>
      <c r="I8" s="34">
        <v>5.97</v>
      </c>
      <c r="J8" s="34">
        <v>0.163</v>
      </c>
      <c r="K8" s="34">
        <v>59.67</v>
      </c>
      <c r="L8" s="34">
        <v>12</v>
      </c>
      <c r="M8" s="34">
        <v>7.39</v>
      </c>
      <c r="N8" s="34">
        <v>6.81</v>
      </c>
      <c r="O8" s="34">
        <v>494</v>
      </c>
      <c r="P8" s="34">
        <v>6</v>
      </c>
      <c r="Q8" s="43"/>
      <c r="R8" s="44">
        <f t="shared" si="0"/>
        <v>570.083333333333</v>
      </c>
      <c r="S8" s="44">
        <v>18.59</v>
      </c>
      <c r="T8" s="44">
        <v>0.126</v>
      </c>
      <c r="U8" s="44"/>
      <c r="V8" s="44"/>
      <c r="W8" s="44">
        <v>0.123</v>
      </c>
      <c r="X8" s="44">
        <v>12.47</v>
      </c>
    </row>
    <row r="9" s="7" customFormat="1" ht="23" customHeight="1" spans="1:24">
      <c r="A9" s="32">
        <v>4</v>
      </c>
      <c r="B9" s="33">
        <v>14515</v>
      </c>
      <c r="C9" s="34">
        <v>11600</v>
      </c>
      <c r="D9" s="34">
        <v>16.28</v>
      </c>
      <c r="E9" s="34">
        <v>501.6</v>
      </c>
      <c r="F9" s="34">
        <v>21.78</v>
      </c>
      <c r="G9" s="34">
        <v>51.56</v>
      </c>
      <c r="H9" s="34">
        <v>0.378</v>
      </c>
      <c r="I9" s="34">
        <v>8.08</v>
      </c>
      <c r="J9" s="34">
        <v>0.138</v>
      </c>
      <c r="K9" s="34">
        <v>62.65</v>
      </c>
      <c r="L9" s="34">
        <v>10.65</v>
      </c>
      <c r="M9" s="34">
        <v>7.44</v>
      </c>
      <c r="N9" s="34">
        <v>6.91</v>
      </c>
      <c r="O9" s="34">
        <v>414</v>
      </c>
      <c r="P9" s="34">
        <v>5</v>
      </c>
      <c r="Q9" s="43"/>
      <c r="R9" s="44">
        <f t="shared" si="0"/>
        <v>604.791666666667</v>
      </c>
      <c r="S9" s="44">
        <v>19.791</v>
      </c>
      <c r="T9" s="44">
        <v>0.156</v>
      </c>
      <c r="U9" s="44"/>
      <c r="V9" s="44"/>
      <c r="W9" s="44">
        <v>0.137</v>
      </c>
      <c r="X9" s="44">
        <v>7.987</v>
      </c>
    </row>
    <row r="10" s="7" customFormat="1" ht="23" customHeight="1" spans="1:24">
      <c r="A10" s="32">
        <v>5</v>
      </c>
      <c r="B10" s="33">
        <v>14927</v>
      </c>
      <c r="C10" s="34">
        <v>11430</v>
      </c>
      <c r="D10" s="34">
        <v>20.33</v>
      </c>
      <c r="E10" s="34">
        <v>308.5</v>
      </c>
      <c r="F10" s="34">
        <v>25.48</v>
      </c>
      <c r="G10" s="34">
        <v>29.62</v>
      </c>
      <c r="H10" s="34">
        <v>0.608</v>
      </c>
      <c r="I10" s="34">
        <v>4.95</v>
      </c>
      <c r="J10" s="34">
        <v>0.145</v>
      </c>
      <c r="K10" s="34">
        <v>53.4</v>
      </c>
      <c r="L10" s="34">
        <v>10.63</v>
      </c>
      <c r="M10" s="34">
        <v>7.38</v>
      </c>
      <c r="N10" s="34">
        <v>6.9</v>
      </c>
      <c r="O10" s="34">
        <v>346</v>
      </c>
      <c r="P10" s="34">
        <v>6</v>
      </c>
      <c r="Q10" s="43"/>
      <c r="R10" s="44">
        <f t="shared" si="0"/>
        <v>621.958333333333</v>
      </c>
      <c r="S10" s="44">
        <v>19.784</v>
      </c>
      <c r="T10" s="44">
        <v>0.134</v>
      </c>
      <c r="U10" s="44"/>
      <c r="V10" s="44"/>
      <c r="W10" s="44">
        <v>0.157</v>
      </c>
      <c r="X10" s="44">
        <v>8.892</v>
      </c>
    </row>
    <row r="11" s="7" customFormat="1" ht="23" customHeight="1" spans="1:24">
      <c r="A11" s="32">
        <v>6</v>
      </c>
      <c r="B11" s="33">
        <v>15529</v>
      </c>
      <c r="C11" s="34">
        <v>11190</v>
      </c>
      <c r="D11" s="34">
        <v>12.22</v>
      </c>
      <c r="E11" s="34">
        <v>313</v>
      </c>
      <c r="F11" s="34">
        <v>24.9</v>
      </c>
      <c r="G11" s="34">
        <v>27.28</v>
      </c>
      <c r="H11" s="34">
        <v>1.07</v>
      </c>
      <c r="I11" s="34">
        <v>5.66</v>
      </c>
      <c r="J11" s="34">
        <v>0.233</v>
      </c>
      <c r="K11" s="34">
        <v>37.03</v>
      </c>
      <c r="L11" s="34">
        <v>12.27</v>
      </c>
      <c r="M11" s="34">
        <v>7.41</v>
      </c>
      <c r="N11" s="34">
        <v>6.83</v>
      </c>
      <c r="O11" s="34">
        <v>321</v>
      </c>
      <c r="P11" s="34">
        <v>6</v>
      </c>
      <c r="Q11" s="43"/>
      <c r="R11" s="44">
        <f t="shared" si="0"/>
        <v>647.041666666667</v>
      </c>
      <c r="S11" s="44">
        <v>19.102</v>
      </c>
      <c r="T11" s="44">
        <v>0.127</v>
      </c>
      <c r="U11" s="44"/>
      <c r="V11" s="44"/>
      <c r="W11" s="44">
        <v>0.163</v>
      </c>
      <c r="X11" s="44">
        <v>9.631</v>
      </c>
    </row>
    <row r="12" s="7" customFormat="1" ht="23" customHeight="1" spans="1:24">
      <c r="A12" s="32">
        <v>7</v>
      </c>
      <c r="B12" s="33">
        <v>17530</v>
      </c>
      <c r="C12" s="34">
        <v>11750</v>
      </c>
      <c r="D12" s="34">
        <v>16.26</v>
      </c>
      <c r="E12" s="34">
        <v>285.9</v>
      </c>
      <c r="F12" s="34">
        <v>24.1</v>
      </c>
      <c r="G12" s="34">
        <v>33.57</v>
      </c>
      <c r="H12" s="34">
        <v>1.37</v>
      </c>
      <c r="I12" s="48">
        <v>5.12</v>
      </c>
      <c r="J12" s="34">
        <v>0.135</v>
      </c>
      <c r="K12" s="34">
        <v>56.15</v>
      </c>
      <c r="L12" s="34">
        <v>12.61</v>
      </c>
      <c r="M12" s="34">
        <v>7.46</v>
      </c>
      <c r="N12" s="34">
        <v>6.87</v>
      </c>
      <c r="O12" s="34">
        <v>321</v>
      </c>
      <c r="P12" s="34">
        <v>6</v>
      </c>
      <c r="Q12" s="43"/>
      <c r="R12" s="44">
        <f t="shared" si="0"/>
        <v>730.416666666667</v>
      </c>
      <c r="S12" s="44">
        <v>19.242</v>
      </c>
      <c r="T12" s="44">
        <v>0.125</v>
      </c>
      <c r="U12" s="44"/>
      <c r="V12" s="44"/>
      <c r="W12" s="44">
        <v>0.159</v>
      </c>
      <c r="X12" s="44">
        <v>7.41</v>
      </c>
    </row>
    <row r="13" s="7" customFormat="1" ht="23" customHeight="1" spans="1:24">
      <c r="A13" s="32">
        <v>8</v>
      </c>
      <c r="B13" s="33">
        <v>14087</v>
      </c>
      <c r="C13" s="34">
        <v>11580</v>
      </c>
      <c r="D13" s="34">
        <v>16.28</v>
      </c>
      <c r="E13" s="34">
        <v>517.7</v>
      </c>
      <c r="F13" s="34">
        <v>25.6</v>
      </c>
      <c r="G13" s="34">
        <v>49.26</v>
      </c>
      <c r="H13" s="34">
        <v>0.98</v>
      </c>
      <c r="I13" s="34">
        <v>8</v>
      </c>
      <c r="J13" s="34">
        <v>0.195</v>
      </c>
      <c r="K13" s="34">
        <v>53.54</v>
      </c>
      <c r="L13" s="34">
        <v>10.87</v>
      </c>
      <c r="M13" s="34">
        <v>7.34</v>
      </c>
      <c r="N13" s="34">
        <v>6.86</v>
      </c>
      <c r="O13" s="34">
        <v>468</v>
      </c>
      <c r="P13" s="34">
        <v>7</v>
      </c>
      <c r="Q13" s="43"/>
      <c r="R13" s="44">
        <f t="shared" si="0"/>
        <v>586.958333333333</v>
      </c>
      <c r="S13" s="44">
        <v>21.95</v>
      </c>
      <c r="T13" s="44">
        <v>0.123</v>
      </c>
      <c r="U13" s="44"/>
      <c r="V13" s="44"/>
      <c r="W13" s="44">
        <v>0.153</v>
      </c>
      <c r="X13" s="44">
        <v>9.84</v>
      </c>
    </row>
    <row r="14" s="7" customFormat="1" ht="23" customHeight="1" spans="1:24">
      <c r="A14" s="32">
        <v>9</v>
      </c>
      <c r="B14" s="33">
        <v>17545</v>
      </c>
      <c r="C14" s="34">
        <v>10550</v>
      </c>
      <c r="D14" s="34">
        <v>12.21</v>
      </c>
      <c r="E14" s="34">
        <v>481.5</v>
      </c>
      <c r="F14" s="34">
        <v>24.9</v>
      </c>
      <c r="G14" s="34">
        <v>45.56</v>
      </c>
      <c r="H14" s="34">
        <v>1.25</v>
      </c>
      <c r="I14" s="34">
        <v>7.33</v>
      </c>
      <c r="J14" s="34">
        <v>0.198</v>
      </c>
      <c r="K14" s="34">
        <v>46.6</v>
      </c>
      <c r="L14" s="34">
        <v>11.79</v>
      </c>
      <c r="M14" s="34">
        <v>7.46</v>
      </c>
      <c r="N14" s="34">
        <v>6.92</v>
      </c>
      <c r="O14" s="34">
        <v>472</v>
      </c>
      <c r="P14" s="34">
        <v>6</v>
      </c>
      <c r="Q14" s="43"/>
      <c r="R14" s="44">
        <f t="shared" si="0"/>
        <v>731.041666666667</v>
      </c>
      <c r="S14" s="44">
        <v>20.41</v>
      </c>
      <c r="T14" s="44">
        <v>1.308</v>
      </c>
      <c r="U14" s="44"/>
      <c r="V14" s="44"/>
      <c r="W14" s="44">
        <v>0.17</v>
      </c>
      <c r="X14" s="44">
        <v>10.75</v>
      </c>
    </row>
    <row r="15" s="7" customFormat="1" ht="23" customHeight="1" spans="1:24">
      <c r="A15" s="32">
        <v>10</v>
      </c>
      <c r="B15" s="33">
        <v>15841</v>
      </c>
      <c r="C15" s="34">
        <v>11640</v>
      </c>
      <c r="D15" s="34">
        <v>12.18</v>
      </c>
      <c r="E15" s="34">
        <v>346.1</v>
      </c>
      <c r="F15" s="34">
        <v>24.9</v>
      </c>
      <c r="G15" s="34">
        <v>36.86</v>
      </c>
      <c r="H15" s="34">
        <v>1.47</v>
      </c>
      <c r="I15" s="34">
        <v>5.27</v>
      </c>
      <c r="J15" s="34">
        <v>0.237</v>
      </c>
      <c r="K15" s="34">
        <v>42.1</v>
      </c>
      <c r="L15" s="34">
        <v>10.97</v>
      </c>
      <c r="M15" s="34">
        <v>7.47</v>
      </c>
      <c r="N15" s="34">
        <v>6.87</v>
      </c>
      <c r="O15" s="34">
        <v>402</v>
      </c>
      <c r="P15" s="34">
        <v>6</v>
      </c>
      <c r="Q15" s="43"/>
      <c r="R15" s="44">
        <f t="shared" si="0"/>
        <v>660.041666666667</v>
      </c>
      <c r="S15" s="44">
        <v>24.42</v>
      </c>
      <c r="T15" s="44">
        <v>0.369</v>
      </c>
      <c r="U15" s="44"/>
      <c r="V15" s="44"/>
      <c r="W15" s="44">
        <v>0.148</v>
      </c>
      <c r="X15" s="44">
        <v>9.59</v>
      </c>
    </row>
    <row r="16" s="7" customFormat="1" ht="23" customHeight="1" spans="1:24">
      <c r="A16" s="32">
        <v>11</v>
      </c>
      <c r="B16" s="33">
        <v>13146</v>
      </c>
      <c r="C16" s="34">
        <v>11690</v>
      </c>
      <c r="D16" s="34">
        <v>8.14</v>
      </c>
      <c r="E16" s="34">
        <v>588.5</v>
      </c>
      <c r="F16" s="34">
        <v>25.08</v>
      </c>
      <c r="G16" s="34">
        <v>59.07</v>
      </c>
      <c r="H16" s="34">
        <v>0.872</v>
      </c>
      <c r="I16" s="34">
        <v>8.74</v>
      </c>
      <c r="J16" s="34">
        <v>0.15</v>
      </c>
      <c r="K16" s="34">
        <v>73.55</v>
      </c>
      <c r="L16" s="34">
        <v>10.56</v>
      </c>
      <c r="M16" s="34">
        <v>7.41</v>
      </c>
      <c r="N16" s="34">
        <v>6.89</v>
      </c>
      <c r="O16" s="34">
        <v>546</v>
      </c>
      <c r="P16" s="34">
        <v>7</v>
      </c>
      <c r="Q16" s="43"/>
      <c r="R16" s="44">
        <f t="shared" si="0"/>
        <v>547.75</v>
      </c>
      <c r="S16" s="44">
        <v>22.447</v>
      </c>
      <c r="T16" s="44">
        <v>0.143</v>
      </c>
      <c r="U16" s="44"/>
      <c r="V16" s="44"/>
      <c r="W16" s="44">
        <v>0.119</v>
      </c>
      <c r="X16" s="44">
        <v>10.331</v>
      </c>
    </row>
    <row r="17" s="7" customFormat="1" ht="23" customHeight="1" spans="1:24">
      <c r="A17" s="32">
        <v>12</v>
      </c>
      <c r="B17" s="33">
        <v>14942</v>
      </c>
      <c r="C17" s="34">
        <v>11960</v>
      </c>
      <c r="D17" s="34">
        <v>12.19</v>
      </c>
      <c r="E17" s="34">
        <v>416.3</v>
      </c>
      <c r="F17" s="34">
        <v>24.86</v>
      </c>
      <c r="G17" s="34">
        <v>44.34</v>
      </c>
      <c r="H17" s="34">
        <v>0.777</v>
      </c>
      <c r="I17" s="34">
        <v>6.36</v>
      </c>
      <c r="J17" s="34">
        <v>0.16</v>
      </c>
      <c r="K17" s="34">
        <v>49.12</v>
      </c>
      <c r="L17" s="34">
        <v>11.02</v>
      </c>
      <c r="M17" s="34">
        <v>7.4</v>
      </c>
      <c r="N17" s="34">
        <v>6.86</v>
      </c>
      <c r="O17" s="34">
        <v>428</v>
      </c>
      <c r="P17" s="34">
        <v>7</v>
      </c>
      <c r="Q17" s="43"/>
      <c r="R17" s="44">
        <f t="shared" si="0"/>
        <v>622.583333333333</v>
      </c>
      <c r="S17" s="44">
        <v>24.046</v>
      </c>
      <c r="T17" s="44">
        <v>0.154</v>
      </c>
      <c r="U17" s="44"/>
      <c r="V17" s="44"/>
      <c r="W17" s="44">
        <v>0.127</v>
      </c>
      <c r="X17" s="44">
        <v>11.009</v>
      </c>
    </row>
    <row r="18" s="7" customFormat="1" ht="23" customHeight="1" spans="1:24">
      <c r="A18" s="32">
        <v>13</v>
      </c>
      <c r="B18" s="33">
        <v>17911</v>
      </c>
      <c r="C18" s="34">
        <v>11710</v>
      </c>
      <c r="D18" s="34">
        <v>16.26</v>
      </c>
      <c r="E18" s="34">
        <v>391.3</v>
      </c>
      <c r="F18" s="34">
        <v>24.57</v>
      </c>
      <c r="G18" s="34">
        <v>44.66</v>
      </c>
      <c r="H18" s="34">
        <v>1.85</v>
      </c>
      <c r="I18" s="34">
        <v>6.4</v>
      </c>
      <c r="J18" s="34">
        <v>0.13</v>
      </c>
      <c r="K18" s="34">
        <v>49.09</v>
      </c>
      <c r="L18" s="34">
        <v>10.88</v>
      </c>
      <c r="M18" s="34">
        <v>7.39</v>
      </c>
      <c r="N18" s="34">
        <v>6.91</v>
      </c>
      <c r="O18" s="34">
        <v>436</v>
      </c>
      <c r="P18" s="34">
        <v>7</v>
      </c>
      <c r="Q18" s="43"/>
      <c r="R18" s="44">
        <f t="shared" si="0"/>
        <v>746.291666666667</v>
      </c>
      <c r="S18" s="44">
        <v>24.301</v>
      </c>
      <c r="T18" s="44">
        <v>0.159</v>
      </c>
      <c r="U18" s="44"/>
      <c r="V18" s="44"/>
      <c r="W18" s="44">
        <v>0.12</v>
      </c>
      <c r="X18" s="44">
        <v>11.82</v>
      </c>
    </row>
    <row r="19" s="7" customFormat="1" ht="23" customHeight="1" spans="1:24">
      <c r="A19" s="32">
        <v>14</v>
      </c>
      <c r="B19" s="33">
        <v>19413</v>
      </c>
      <c r="C19" s="34">
        <v>12200</v>
      </c>
      <c r="D19" s="34">
        <v>8.16</v>
      </c>
      <c r="E19" s="34">
        <v>406.3</v>
      </c>
      <c r="F19" s="34">
        <v>25.56</v>
      </c>
      <c r="G19" s="34">
        <v>40.28</v>
      </c>
      <c r="H19" s="34">
        <v>0.953</v>
      </c>
      <c r="I19" s="34">
        <v>6.67</v>
      </c>
      <c r="J19" s="34">
        <v>0.09</v>
      </c>
      <c r="K19" s="34">
        <v>51.97</v>
      </c>
      <c r="L19" s="34">
        <v>11.66</v>
      </c>
      <c r="M19" s="34">
        <v>7.38</v>
      </c>
      <c r="N19" s="34">
        <v>6.89</v>
      </c>
      <c r="O19" s="34">
        <v>395</v>
      </c>
      <c r="P19" s="34">
        <v>7</v>
      </c>
      <c r="Q19" s="43"/>
      <c r="R19" s="44">
        <f t="shared" si="0"/>
        <v>808.875</v>
      </c>
      <c r="S19" s="44">
        <v>25.29</v>
      </c>
      <c r="T19" s="44">
        <v>0.159</v>
      </c>
      <c r="U19" s="44"/>
      <c r="V19" s="44"/>
      <c r="W19" s="44">
        <v>0.139</v>
      </c>
      <c r="X19" s="44">
        <v>10.4</v>
      </c>
    </row>
    <row r="20" s="7" customFormat="1" ht="23" customHeight="1" spans="1:24">
      <c r="A20" s="32">
        <v>15</v>
      </c>
      <c r="B20" s="33">
        <v>18974</v>
      </c>
      <c r="C20" s="34">
        <v>12450</v>
      </c>
      <c r="D20" s="34">
        <v>8.13</v>
      </c>
      <c r="E20" s="34">
        <v>401.8</v>
      </c>
      <c r="F20" s="34">
        <v>26.63</v>
      </c>
      <c r="G20" s="34">
        <v>42.07</v>
      </c>
      <c r="H20" s="34">
        <v>0.541</v>
      </c>
      <c r="I20" s="34">
        <v>6.16</v>
      </c>
      <c r="J20" s="34">
        <v>0.15</v>
      </c>
      <c r="K20" s="34">
        <v>51.42</v>
      </c>
      <c r="L20" s="34">
        <v>9.87</v>
      </c>
      <c r="M20" s="34">
        <v>7.44</v>
      </c>
      <c r="N20" s="34">
        <v>6.83</v>
      </c>
      <c r="O20" s="34">
        <v>362</v>
      </c>
      <c r="P20" s="34">
        <v>6</v>
      </c>
      <c r="Q20" s="43"/>
      <c r="R20" s="44">
        <f t="shared" si="0"/>
        <v>790.583333333333</v>
      </c>
      <c r="S20" s="44">
        <v>22</v>
      </c>
      <c r="T20" s="44">
        <v>0.121</v>
      </c>
      <c r="U20" s="44"/>
      <c r="V20" s="44"/>
      <c r="W20" s="44">
        <v>0.122</v>
      </c>
      <c r="X20" s="44">
        <v>9.54</v>
      </c>
    </row>
    <row r="21" s="7" customFormat="1" ht="23" customHeight="1" spans="1:24">
      <c r="A21" s="32">
        <v>16</v>
      </c>
      <c r="B21" s="33">
        <v>18328</v>
      </c>
      <c r="C21" s="34">
        <v>12220</v>
      </c>
      <c r="D21" s="34">
        <v>16.27</v>
      </c>
      <c r="E21" s="34">
        <v>370.2</v>
      </c>
      <c r="F21" s="34">
        <v>23.46</v>
      </c>
      <c r="G21" s="34">
        <v>41.68</v>
      </c>
      <c r="H21" s="34">
        <v>0.534</v>
      </c>
      <c r="I21" s="34">
        <v>5.66</v>
      </c>
      <c r="J21" s="34">
        <v>0.08</v>
      </c>
      <c r="K21" s="34">
        <v>47.8</v>
      </c>
      <c r="L21" s="34">
        <v>9.33</v>
      </c>
      <c r="M21" s="34">
        <v>7.39</v>
      </c>
      <c r="N21" s="34">
        <v>6.83</v>
      </c>
      <c r="O21" s="34">
        <v>362</v>
      </c>
      <c r="P21" s="34">
        <v>7</v>
      </c>
      <c r="Q21" s="43"/>
      <c r="R21" s="44">
        <f t="shared" si="0"/>
        <v>763.666666666667</v>
      </c>
      <c r="S21" s="44">
        <v>21.8</v>
      </c>
      <c r="T21" s="44">
        <v>0.135</v>
      </c>
      <c r="U21" s="44"/>
      <c r="V21" s="44"/>
      <c r="W21" s="44">
        <v>0.108</v>
      </c>
      <c r="X21" s="44">
        <v>7.64</v>
      </c>
    </row>
    <row r="22" s="7" customFormat="1" ht="23" customHeight="1" spans="1:24">
      <c r="A22" s="32">
        <v>17</v>
      </c>
      <c r="B22" s="33">
        <v>18492</v>
      </c>
      <c r="C22" s="34">
        <v>12010</v>
      </c>
      <c r="D22" s="34">
        <v>8.14</v>
      </c>
      <c r="E22" s="34">
        <v>406.3</v>
      </c>
      <c r="F22" s="34">
        <v>22.58</v>
      </c>
      <c r="G22" s="34">
        <v>42.07</v>
      </c>
      <c r="H22" s="34">
        <v>0.547</v>
      </c>
      <c r="I22" s="34">
        <v>6.94</v>
      </c>
      <c r="J22" s="34">
        <v>0.09</v>
      </c>
      <c r="K22" s="34">
        <v>53.12</v>
      </c>
      <c r="L22" s="34">
        <v>8.83</v>
      </c>
      <c r="M22" s="34">
        <v>7.41</v>
      </c>
      <c r="N22" s="34">
        <v>6.8</v>
      </c>
      <c r="O22" s="34">
        <v>466</v>
      </c>
      <c r="P22" s="34">
        <v>7</v>
      </c>
      <c r="Q22" s="43"/>
      <c r="R22" s="44">
        <f t="shared" si="0"/>
        <v>770.5</v>
      </c>
      <c r="S22" s="44">
        <v>21.86</v>
      </c>
      <c r="T22" s="44">
        <v>0.132</v>
      </c>
      <c r="U22" s="44"/>
      <c r="V22" s="44"/>
      <c r="W22" s="44">
        <v>0.105</v>
      </c>
      <c r="X22" s="44">
        <v>8.84</v>
      </c>
    </row>
    <row r="23" s="7" customFormat="1" ht="23" customHeight="1" spans="1:24">
      <c r="A23" s="32">
        <v>18</v>
      </c>
      <c r="B23" s="33">
        <v>18570</v>
      </c>
      <c r="C23" s="34">
        <v>11360</v>
      </c>
      <c r="D23" s="34">
        <v>12.23</v>
      </c>
      <c r="E23" s="34">
        <v>415.4</v>
      </c>
      <c r="F23" s="34">
        <v>25.63</v>
      </c>
      <c r="G23" s="34">
        <v>42.7</v>
      </c>
      <c r="H23" s="34">
        <v>0.878</v>
      </c>
      <c r="I23" s="34">
        <v>6.34</v>
      </c>
      <c r="J23" s="34">
        <v>0.257</v>
      </c>
      <c r="K23" s="34">
        <v>51.02</v>
      </c>
      <c r="L23" s="34">
        <v>9.36</v>
      </c>
      <c r="M23" s="34">
        <v>7.39</v>
      </c>
      <c r="N23" s="34">
        <v>6.81</v>
      </c>
      <c r="O23" s="34">
        <v>462</v>
      </c>
      <c r="P23" s="34">
        <v>7</v>
      </c>
      <c r="Q23" s="43"/>
      <c r="R23" s="44">
        <f t="shared" si="0"/>
        <v>773.75</v>
      </c>
      <c r="S23" s="44">
        <v>22.61</v>
      </c>
      <c r="T23" s="44">
        <v>0.131</v>
      </c>
      <c r="U23" s="44"/>
      <c r="V23" s="44"/>
      <c r="W23" s="44">
        <v>0.113</v>
      </c>
      <c r="X23" s="44">
        <v>9.56</v>
      </c>
    </row>
    <row r="24" s="7" customFormat="1" ht="23" customHeight="1" spans="1:24">
      <c r="A24" s="32">
        <v>19</v>
      </c>
      <c r="B24" s="33">
        <v>18548</v>
      </c>
      <c r="C24" s="34">
        <v>11660</v>
      </c>
      <c r="D24" s="34">
        <v>12.22</v>
      </c>
      <c r="E24" s="34">
        <v>411.8</v>
      </c>
      <c r="F24" s="34">
        <v>22.18</v>
      </c>
      <c r="G24" s="34">
        <v>41.63</v>
      </c>
      <c r="H24" s="34">
        <v>0.942</v>
      </c>
      <c r="I24" s="34">
        <v>5.61</v>
      </c>
      <c r="J24" s="34">
        <v>0.204</v>
      </c>
      <c r="K24" s="34">
        <v>52.84</v>
      </c>
      <c r="L24" s="34">
        <v>9.46</v>
      </c>
      <c r="M24" s="34">
        <v>7.42</v>
      </c>
      <c r="N24" s="34">
        <v>6.84</v>
      </c>
      <c r="O24" s="34">
        <v>413</v>
      </c>
      <c r="P24" s="34">
        <v>6</v>
      </c>
      <c r="Q24" s="43"/>
      <c r="R24" s="44">
        <f t="shared" si="0"/>
        <v>772.833333333333</v>
      </c>
      <c r="S24" s="44">
        <v>21.978</v>
      </c>
      <c r="T24" s="44">
        <v>0.121</v>
      </c>
      <c r="U24" s="44"/>
      <c r="V24" s="44"/>
      <c r="W24" s="44">
        <v>0.113</v>
      </c>
      <c r="X24" s="44">
        <v>9.33</v>
      </c>
    </row>
    <row r="25" s="7" customFormat="1" ht="23" customHeight="1" spans="1:24">
      <c r="A25" s="32">
        <v>20</v>
      </c>
      <c r="B25" s="33">
        <v>18958</v>
      </c>
      <c r="C25" s="34">
        <v>12410</v>
      </c>
      <c r="D25" s="34">
        <v>12.23</v>
      </c>
      <c r="E25" s="34">
        <v>371.7</v>
      </c>
      <c r="F25" s="34">
        <v>24.68</v>
      </c>
      <c r="G25" s="34">
        <v>39.38</v>
      </c>
      <c r="H25" s="34">
        <v>8.72</v>
      </c>
      <c r="I25" s="34">
        <v>5.32</v>
      </c>
      <c r="J25" s="34">
        <v>0.247</v>
      </c>
      <c r="K25" s="34">
        <v>44.77</v>
      </c>
      <c r="L25" s="34">
        <v>8.72</v>
      </c>
      <c r="M25" s="34">
        <v>7.38</v>
      </c>
      <c r="N25" s="34">
        <v>6.86</v>
      </c>
      <c r="O25" s="34">
        <v>308</v>
      </c>
      <c r="P25" s="34">
        <v>7</v>
      </c>
      <c r="Q25" s="43"/>
      <c r="R25" s="44">
        <f t="shared" si="0"/>
        <v>789.916666666667</v>
      </c>
      <c r="S25" s="44">
        <v>24.012</v>
      </c>
      <c r="T25" s="44">
        <v>0.13</v>
      </c>
      <c r="U25" s="44"/>
      <c r="V25" s="44"/>
      <c r="W25" s="44">
        <v>0.117</v>
      </c>
      <c r="X25" s="44">
        <v>8.507</v>
      </c>
    </row>
    <row r="26" s="7" customFormat="1" ht="23" customHeight="1" spans="1:24">
      <c r="A26" s="32">
        <v>21</v>
      </c>
      <c r="B26" s="33">
        <v>19257</v>
      </c>
      <c r="C26" s="34">
        <v>12570</v>
      </c>
      <c r="D26" s="34">
        <v>12.2</v>
      </c>
      <c r="E26" s="34">
        <v>394.3</v>
      </c>
      <c r="F26" s="34">
        <v>22.73</v>
      </c>
      <c r="G26" s="34">
        <v>42.45</v>
      </c>
      <c r="H26" s="34">
        <v>1.68</v>
      </c>
      <c r="I26" s="34">
        <v>6.75</v>
      </c>
      <c r="J26" s="34">
        <v>0.168</v>
      </c>
      <c r="K26" s="34">
        <v>60.4</v>
      </c>
      <c r="L26" s="34">
        <v>8.44</v>
      </c>
      <c r="M26" s="34">
        <v>7.44</v>
      </c>
      <c r="N26" s="34">
        <v>6.83</v>
      </c>
      <c r="O26" s="34">
        <v>314</v>
      </c>
      <c r="P26" s="34">
        <v>7</v>
      </c>
      <c r="Q26" s="43"/>
      <c r="R26" s="44">
        <f t="shared" si="0"/>
        <v>802.375</v>
      </c>
      <c r="S26" s="44">
        <v>24.474</v>
      </c>
      <c r="T26" s="44">
        <v>0.141</v>
      </c>
      <c r="U26" s="44"/>
      <c r="V26" s="44"/>
      <c r="W26" s="44">
        <v>0.117</v>
      </c>
      <c r="X26" s="44">
        <v>8.736</v>
      </c>
    </row>
    <row r="27" s="7" customFormat="1" ht="23" customHeight="1" spans="1:24">
      <c r="A27" s="32">
        <v>22</v>
      </c>
      <c r="B27" s="33">
        <v>19126</v>
      </c>
      <c r="C27" s="34">
        <v>12300</v>
      </c>
      <c r="D27" s="34">
        <v>12.22</v>
      </c>
      <c r="E27" s="34">
        <v>454.5</v>
      </c>
      <c r="F27" s="34">
        <v>23.94</v>
      </c>
      <c r="G27" s="34">
        <v>44.38</v>
      </c>
      <c r="H27" s="34">
        <v>1.41</v>
      </c>
      <c r="I27" s="34">
        <v>6.21</v>
      </c>
      <c r="J27" s="34">
        <v>0.21</v>
      </c>
      <c r="K27" s="34">
        <v>53.96</v>
      </c>
      <c r="L27" s="48">
        <v>8.9</v>
      </c>
      <c r="M27" s="34">
        <v>7.39</v>
      </c>
      <c r="N27" s="34">
        <v>6.86</v>
      </c>
      <c r="O27" s="34">
        <v>403</v>
      </c>
      <c r="P27" s="34">
        <v>7</v>
      </c>
      <c r="Q27" s="43"/>
      <c r="R27" s="44">
        <f t="shared" si="0"/>
        <v>796.916666666667</v>
      </c>
      <c r="S27" s="44">
        <v>24.65</v>
      </c>
      <c r="T27" s="44">
        <v>0.122</v>
      </c>
      <c r="U27" s="44"/>
      <c r="V27" s="44"/>
      <c r="W27" s="44">
        <v>0.12</v>
      </c>
      <c r="X27" s="44">
        <v>8.71</v>
      </c>
    </row>
    <row r="28" s="7" customFormat="1" ht="23" customHeight="1" spans="1:24">
      <c r="A28" s="32">
        <v>23</v>
      </c>
      <c r="B28" s="33">
        <v>20014</v>
      </c>
      <c r="C28" s="34">
        <v>12340</v>
      </c>
      <c r="D28" s="34">
        <v>16.28</v>
      </c>
      <c r="E28" s="34">
        <v>550.8</v>
      </c>
      <c r="F28" s="34">
        <v>26.63</v>
      </c>
      <c r="G28" s="34">
        <v>37.84</v>
      </c>
      <c r="H28" s="34">
        <v>0.75</v>
      </c>
      <c r="I28" s="34">
        <v>5.77</v>
      </c>
      <c r="J28" s="34">
        <v>0.25</v>
      </c>
      <c r="K28" s="34">
        <v>48.69</v>
      </c>
      <c r="L28" s="34">
        <v>8.57</v>
      </c>
      <c r="M28" s="34">
        <v>7.42</v>
      </c>
      <c r="N28" s="34">
        <v>6.91</v>
      </c>
      <c r="O28" s="34">
        <v>413</v>
      </c>
      <c r="P28" s="34">
        <v>6</v>
      </c>
      <c r="Q28" s="43"/>
      <c r="R28" s="44">
        <f t="shared" si="0"/>
        <v>833.916666666667</v>
      </c>
      <c r="S28" s="44">
        <v>27.12</v>
      </c>
      <c r="T28" s="44">
        <v>0.127</v>
      </c>
      <c r="U28" s="44"/>
      <c r="V28" s="44"/>
      <c r="W28" s="44">
        <v>0.134</v>
      </c>
      <c r="X28" s="44">
        <v>8.21</v>
      </c>
    </row>
    <row r="29" s="7" customFormat="1" ht="23" customHeight="1" spans="1:24">
      <c r="A29" s="32">
        <v>24</v>
      </c>
      <c r="B29" s="33">
        <v>18263</v>
      </c>
      <c r="C29" s="34">
        <v>12340</v>
      </c>
      <c r="D29" s="34">
        <v>12.23</v>
      </c>
      <c r="E29" s="34">
        <v>511.6</v>
      </c>
      <c r="F29" s="34">
        <v>24.08</v>
      </c>
      <c r="G29" s="34">
        <v>44.02</v>
      </c>
      <c r="H29" s="34">
        <v>1.75</v>
      </c>
      <c r="I29" s="34">
        <v>6.92</v>
      </c>
      <c r="J29" s="34">
        <v>0.237</v>
      </c>
      <c r="K29" s="34">
        <v>53.22</v>
      </c>
      <c r="L29" s="34">
        <v>8.71</v>
      </c>
      <c r="M29" s="34">
        <v>7.41</v>
      </c>
      <c r="N29" s="34">
        <v>6.89</v>
      </c>
      <c r="O29" s="34">
        <v>446</v>
      </c>
      <c r="P29" s="34">
        <v>6</v>
      </c>
      <c r="Q29" s="43"/>
      <c r="R29" s="44">
        <f t="shared" si="0"/>
        <v>760.958333333333</v>
      </c>
      <c r="S29" s="44">
        <v>27.71</v>
      </c>
      <c r="T29" s="44">
        <v>0.121</v>
      </c>
      <c r="U29" s="44"/>
      <c r="V29" s="44"/>
      <c r="W29" s="44">
        <v>0.134</v>
      </c>
      <c r="X29" s="44">
        <v>8.64</v>
      </c>
    </row>
    <row r="30" s="71" customFormat="1" ht="23" customHeight="1" spans="1:24">
      <c r="A30" s="32">
        <v>25</v>
      </c>
      <c r="B30" s="33">
        <v>22019</v>
      </c>
      <c r="C30" s="34">
        <v>12470</v>
      </c>
      <c r="D30" s="34">
        <v>16.26</v>
      </c>
      <c r="E30" s="34">
        <v>400.3</v>
      </c>
      <c r="F30" s="34">
        <v>23.68</v>
      </c>
      <c r="G30" s="34">
        <v>39.13</v>
      </c>
      <c r="H30" s="34">
        <v>1.03</v>
      </c>
      <c r="I30" s="34">
        <v>5.65</v>
      </c>
      <c r="J30" s="34">
        <v>0.107</v>
      </c>
      <c r="K30" s="34">
        <v>45.27</v>
      </c>
      <c r="L30" s="34">
        <v>7.63</v>
      </c>
      <c r="M30" s="34">
        <v>7.36</v>
      </c>
      <c r="N30" s="34">
        <v>6.81</v>
      </c>
      <c r="O30" s="34">
        <v>419</v>
      </c>
      <c r="P30" s="34">
        <v>6</v>
      </c>
      <c r="Q30" s="43"/>
      <c r="R30" s="44">
        <f t="shared" si="0"/>
        <v>917.458333333333</v>
      </c>
      <c r="S30" s="44">
        <v>29.982</v>
      </c>
      <c r="T30" s="44">
        <v>0.125</v>
      </c>
      <c r="U30" s="44"/>
      <c r="V30" s="44"/>
      <c r="W30" s="44">
        <v>0.149</v>
      </c>
      <c r="X30" s="44">
        <v>8.327</v>
      </c>
    </row>
    <row r="31" s="7" customFormat="1" ht="23" customHeight="1" spans="1:24">
      <c r="A31" s="32">
        <v>26</v>
      </c>
      <c r="B31" s="33">
        <v>20203</v>
      </c>
      <c r="C31" s="34">
        <v>12190</v>
      </c>
      <c r="D31" s="34">
        <v>4.05</v>
      </c>
      <c r="E31" s="34">
        <v>414.1</v>
      </c>
      <c r="F31" s="34">
        <v>27.93</v>
      </c>
      <c r="G31" s="34">
        <v>40.18</v>
      </c>
      <c r="H31" s="34">
        <v>0.709</v>
      </c>
      <c r="I31" s="34">
        <v>7.23</v>
      </c>
      <c r="J31" s="34">
        <v>0.197</v>
      </c>
      <c r="K31" s="34">
        <v>50.67</v>
      </c>
      <c r="L31" s="34">
        <v>8.69</v>
      </c>
      <c r="M31" s="34">
        <v>7.39</v>
      </c>
      <c r="N31" s="34">
        <v>6.91</v>
      </c>
      <c r="O31" s="34">
        <v>441</v>
      </c>
      <c r="P31" s="34">
        <v>7</v>
      </c>
      <c r="Q31" s="43"/>
      <c r="R31" s="44">
        <f t="shared" si="0"/>
        <v>841.791666666667</v>
      </c>
      <c r="S31" s="44">
        <v>28.037</v>
      </c>
      <c r="T31" s="44">
        <v>0.125</v>
      </c>
      <c r="U31" s="44"/>
      <c r="V31" s="44"/>
      <c r="W31" s="44">
        <v>0.133</v>
      </c>
      <c r="X31" s="44">
        <v>8.518</v>
      </c>
    </row>
    <row r="32" s="7" customFormat="1" ht="23" customHeight="1" spans="1:24">
      <c r="A32" s="32">
        <v>27</v>
      </c>
      <c r="B32" s="33">
        <v>21315</v>
      </c>
      <c r="C32" s="34">
        <v>13300</v>
      </c>
      <c r="D32" s="34">
        <v>20.37</v>
      </c>
      <c r="E32" s="34">
        <v>514.3</v>
      </c>
      <c r="F32" s="34">
        <v>25.57</v>
      </c>
      <c r="G32" s="34">
        <v>41.12</v>
      </c>
      <c r="H32" s="34">
        <v>1.2</v>
      </c>
      <c r="I32" s="34">
        <v>8.49</v>
      </c>
      <c r="J32" s="34">
        <v>0.215</v>
      </c>
      <c r="K32" s="34">
        <v>53.29</v>
      </c>
      <c r="L32" s="34">
        <v>8.46</v>
      </c>
      <c r="M32" s="34">
        <v>7.41</v>
      </c>
      <c r="N32" s="34">
        <v>6.84</v>
      </c>
      <c r="O32" s="34">
        <v>443</v>
      </c>
      <c r="P32" s="34">
        <v>5</v>
      </c>
      <c r="Q32" s="43"/>
      <c r="R32" s="44">
        <f t="shared" si="0"/>
        <v>888.125</v>
      </c>
      <c r="S32" s="44">
        <v>27.378</v>
      </c>
      <c r="T32" s="44">
        <v>0.126</v>
      </c>
      <c r="U32" s="44"/>
      <c r="V32" s="44"/>
      <c r="W32" s="44">
        <v>0.13</v>
      </c>
      <c r="X32" s="44">
        <v>8.103</v>
      </c>
    </row>
    <row r="33" s="7" customFormat="1" ht="23" customHeight="1" spans="1:24">
      <c r="A33" s="32">
        <v>28</v>
      </c>
      <c r="B33" s="33">
        <v>21345</v>
      </c>
      <c r="C33" s="34">
        <v>12340</v>
      </c>
      <c r="D33" s="34">
        <v>16.29</v>
      </c>
      <c r="E33" s="34">
        <v>489.1</v>
      </c>
      <c r="F33" s="34">
        <v>33.14</v>
      </c>
      <c r="G33" s="34">
        <v>42.1</v>
      </c>
      <c r="H33" s="34">
        <v>0.432</v>
      </c>
      <c r="I33" s="34">
        <v>5.51</v>
      </c>
      <c r="J33" s="34">
        <v>0.327</v>
      </c>
      <c r="K33" s="34">
        <v>54.41</v>
      </c>
      <c r="L33" s="34">
        <v>8.39</v>
      </c>
      <c r="M33" s="34">
        <v>7.38</v>
      </c>
      <c r="N33" s="34">
        <v>6.91</v>
      </c>
      <c r="O33" s="34">
        <v>366</v>
      </c>
      <c r="P33" s="34">
        <v>8</v>
      </c>
      <c r="Q33" s="43"/>
      <c r="R33" s="44">
        <f t="shared" si="0"/>
        <v>889.375</v>
      </c>
      <c r="S33" s="44">
        <v>28.09</v>
      </c>
      <c r="T33" s="44">
        <v>0.129</v>
      </c>
      <c r="U33" s="44"/>
      <c r="V33" s="44"/>
      <c r="W33" s="44">
        <v>0.134</v>
      </c>
      <c r="X33" s="44">
        <v>8.56</v>
      </c>
    </row>
    <row r="34" s="7" customFormat="1" ht="23" customHeight="1" spans="1:24">
      <c r="A34" s="32"/>
      <c r="B34" s="33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43"/>
      <c r="R34" s="43"/>
      <c r="S34" s="44"/>
      <c r="T34" s="44"/>
      <c r="U34" s="44"/>
      <c r="V34" s="44"/>
      <c r="W34" s="44"/>
      <c r="X34" s="44"/>
    </row>
    <row r="35" s="27" customFormat="1" ht="23" customHeight="1" spans="1:24">
      <c r="A35" s="16" t="s">
        <v>21</v>
      </c>
      <c r="B35" s="17">
        <f>SUM(B6:B34)</f>
        <v>489972</v>
      </c>
      <c r="C35" s="17">
        <f>SUM(C6:C34)</f>
        <v>334495</v>
      </c>
      <c r="D35" s="17">
        <f>SUM(D6:D34)</f>
        <v>382.52</v>
      </c>
      <c r="E35" s="19">
        <f t="shared" ref="E35:P35" si="1">AVERAGE(E6:E34)</f>
        <v>435.671428571429</v>
      </c>
      <c r="F35" s="19">
        <f t="shared" si="1"/>
        <v>24.5503571428571</v>
      </c>
      <c r="G35" s="19">
        <f t="shared" si="1"/>
        <v>42.8267857142857</v>
      </c>
      <c r="H35" s="19">
        <f t="shared" si="1"/>
        <v>1.26278571428571</v>
      </c>
      <c r="I35" s="19">
        <f t="shared" si="1"/>
        <v>6.45928571428571</v>
      </c>
      <c r="J35" s="19">
        <f t="shared" si="1"/>
        <v>0.179964285714286</v>
      </c>
      <c r="K35" s="19">
        <f t="shared" si="1"/>
        <v>53.1085714285714</v>
      </c>
      <c r="L35" s="19">
        <f t="shared" si="1"/>
        <v>9.96357142857143</v>
      </c>
      <c r="M35" s="19">
        <f t="shared" si="1"/>
        <v>7.40821428571428</v>
      </c>
      <c r="N35" s="19">
        <f t="shared" si="1"/>
        <v>6.8625</v>
      </c>
      <c r="O35" s="19">
        <f t="shared" ref="O35:X35" si="2">AVERAGE(O6:O34)</f>
        <v>414.571428571429</v>
      </c>
      <c r="P35" s="19">
        <f t="shared" si="2"/>
        <v>6.42857142857143</v>
      </c>
      <c r="Q35" s="19"/>
      <c r="R35" s="19"/>
      <c r="S35" s="44">
        <f t="shared" si="2"/>
        <v>23.128</v>
      </c>
      <c r="T35" s="44">
        <f t="shared" si="2"/>
        <v>0.183285714285714</v>
      </c>
      <c r="U35" s="44" t="e">
        <f t="shared" si="2"/>
        <v>#DIV/0!</v>
      </c>
      <c r="V35" s="44"/>
      <c r="W35" s="44">
        <f t="shared" si="2"/>
        <v>0.131285714285714</v>
      </c>
      <c r="X35" s="44">
        <f t="shared" si="2"/>
        <v>9.29467857142857</v>
      </c>
    </row>
    <row r="36" s="8" customFormat="1" ht="23" customHeight="1" spans="3:22">
      <c r="C36" s="40" t="s">
        <v>22</v>
      </c>
      <c r="D36" s="40"/>
      <c r="G36" s="41"/>
      <c r="H36" s="41"/>
      <c r="I36" s="41"/>
      <c r="L36" s="42" t="s">
        <v>23</v>
      </c>
      <c r="M36" s="42"/>
      <c r="U36" s="40" t="s">
        <v>24</v>
      </c>
      <c r="V36" s="40"/>
    </row>
  </sheetData>
  <mergeCells count="15">
    <mergeCell ref="A2:X2"/>
    <mergeCell ref="E3:R3"/>
    <mergeCell ref="S3:X3"/>
    <mergeCell ref="E4:F4"/>
    <mergeCell ref="G4:H4"/>
    <mergeCell ref="I4:J4"/>
    <mergeCell ref="K4:L4"/>
    <mergeCell ref="M4:N4"/>
    <mergeCell ref="O4:P4"/>
    <mergeCell ref="Q4:R4"/>
    <mergeCell ref="L36:M36"/>
    <mergeCell ref="A3:A5"/>
    <mergeCell ref="B3:B5"/>
    <mergeCell ref="C3:C5"/>
    <mergeCell ref="D3:D5"/>
  </mergeCells>
  <pageMargins left="0.314583333333333" right="0.314583333333333" top="0.196527777777778" bottom="0.196527777777778" header="0.314583333333333" footer="0.314583333333333"/>
  <pageSetup paperSize="9" scale="61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38"/>
  <sheetViews>
    <sheetView zoomScale="80" zoomScaleNormal="80" topLeftCell="A3" workbookViewId="0">
      <selection activeCell="K6" sqref="K6:L36"/>
    </sheetView>
  </sheetViews>
  <sheetFormatPr defaultColWidth="9" defaultRowHeight="13.5"/>
  <cols>
    <col min="1" max="1" width="4.375" style="7" customWidth="1"/>
    <col min="2" max="2" width="9.75" customWidth="1"/>
    <col min="3" max="3" width="9" customWidth="1"/>
    <col min="4" max="6" width="7.375" customWidth="1"/>
    <col min="7" max="8" width="6.625" customWidth="1"/>
    <col min="9" max="12" width="6.75833333333333" customWidth="1"/>
    <col min="13" max="14" width="6.625" customWidth="1"/>
    <col min="15" max="16" width="7.375" customWidth="1"/>
    <col min="17" max="17" width="6.625" customWidth="1"/>
    <col min="18" max="18" width="10.625" customWidth="1"/>
    <col min="19" max="24" width="12.3833333333333" customWidth="1"/>
  </cols>
  <sheetData>
    <row r="1" ht="56" customHeight="1"/>
    <row r="2" ht="36" customHeight="1" spans="1:24">
      <c r="A2" s="28" t="s">
        <v>26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</row>
    <row r="3" customFormat="1" ht="22" customHeight="1" spans="1:24">
      <c r="A3" s="16" t="s">
        <v>1</v>
      </c>
      <c r="B3" s="15" t="s">
        <v>2</v>
      </c>
      <c r="C3" s="15" t="s">
        <v>3</v>
      </c>
      <c r="D3" s="29" t="s">
        <v>4</v>
      </c>
      <c r="E3" s="16" t="s">
        <v>5</v>
      </c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 t="s">
        <v>6</v>
      </c>
      <c r="T3" s="16"/>
      <c r="U3" s="16"/>
      <c r="V3" s="16"/>
      <c r="W3" s="16"/>
      <c r="X3" s="16"/>
    </row>
    <row r="4" s="7" customFormat="1" ht="22" customHeight="1" spans="1:24">
      <c r="A4" s="16"/>
      <c r="B4" s="15"/>
      <c r="C4" s="15"/>
      <c r="D4" s="30"/>
      <c r="E4" s="16" t="s">
        <v>7</v>
      </c>
      <c r="F4" s="16"/>
      <c r="G4" s="16" t="s">
        <v>8</v>
      </c>
      <c r="H4" s="16"/>
      <c r="I4" s="16" t="s">
        <v>9</v>
      </c>
      <c r="J4" s="16"/>
      <c r="K4" s="16" t="s">
        <v>10</v>
      </c>
      <c r="L4" s="16"/>
      <c r="M4" s="16" t="s">
        <v>11</v>
      </c>
      <c r="N4" s="16"/>
      <c r="O4" s="16" t="s">
        <v>12</v>
      </c>
      <c r="P4" s="16"/>
      <c r="Q4" s="16" t="s">
        <v>13</v>
      </c>
      <c r="R4" s="16"/>
      <c r="S4" s="25" t="s">
        <v>14</v>
      </c>
      <c r="T4" s="26" t="s">
        <v>15</v>
      </c>
      <c r="U4" s="26" t="s">
        <v>11</v>
      </c>
      <c r="V4" s="26" t="s">
        <v>16</v>
      </c>
      <c r="W4" s="26" t="s">
        <v>17</v>
      </c>
      <c r="X4" s="26" t="s">
        <v>18</v>
      </c>
    </row>
    <row r="5" s="7" customFormat="1" ht="22" customHeight="1" spans="1:24">
      <c r="A5" s="16"/>
      <c r="B5" s="15"/>
      <c r="C5" s="15"/>
      <c r="D5" s="31"/>
      <c r="E5" s="16" t="s">
        <v>19</v>
      </c>
      <c r="F5" s="16" t="s">
        <v>20</v>
      </c>
      <c r="G5" s="16" t="s">
        <v>19</v>
      </c>
      <c r="H5" s="16" t="s">
        <v>20</v>
      </c>
      <c r="I5" s="16" t="s">
        <v>19</v>
      </c>
      <c r="J5" s="16" t="s">
        <v>20</v>
      </c>
      <c r="K5" s="16" t="s">
        <v>19</v>
      </c>
      <c r="L5" s="16" t="s">
        <v>20</v>
      </c>
      <c r="M5" s="16" t="s">
        <v>19</v>
      </c>
      <c r="N5" s="16" t="s">
        <v>20</v>
      </c>
      <c r="O5" s="16" t="s">
        <v>19</v>
      </c>
      <c r="P5" s="16" t="s">
        <v>20</v>
      </c>
      <c r="Q5" s="16" t="s">
        <v>19</v>
      </c>
      <c r="R5" s="16" t="s">
        <v>20</v>
      </c>
      <c r="S5" s="25" t="s">
        <v>20</v>
      </c>
      <c r="T5" s="25" t="s">
        <v>20</v>
      </c>
      <c r="U5" s="25" t="s">
        <v>20</v>
      </c>
      <c r="V5" s="25" t="s">
        <v>20</v>
      </c>
      <c r="W5" s="25" t="s">
        <v>20</v>
      </c>
      <c r="X5" s="25" t="s">
        <v>20</v>
      </c>
    </row>
    <row r="6" s="7" customFormat="1" ht="22" customHeight="1" spans="1:24">
      <c r="A6" s="32">
        <v>1</v>
      </c>
      <c r="B6" s="69">
        <v>21533</v>
      </c>
      <c r="C6" s="34">
        <v>12020</v>
      </c>
      <c r="D6" s="34">
        <v>4.05</v>
      </c>
      <c r="E6" s="34">
        <v>466.3</v>
      </c>
      <c r="F6" s="34">
        <v>30.1</v>
      </c>
      <c r="G6" s="34">
        <v>43.13</v>
      </c>
      <c r="H6" s="34">
        <v>0.878</v>
      </c>
      <c r="I6" s="34">
        <v>6.04</v>
      </c>
      <c r="J6" s="34">
        <v>0.225</v>
      </c>
      <c r="K6" s="34">
        <v>53.47</v>
      </c>
      <c r="L6" s="34">
        <v>8.69</v>
      </c>
      <c r="M6" s="34">
        <v>7.41</v>
      </c>
      <c r="N6" s="34">
        <v>6.82</v>
      </c>
      <c r="O6" s="34">
        <v>411</v>
      </c>
      <c r="P6" s="34">
        <v>8</v>
      </c>
      <c r="Q6" s="43"/>
      <c r="R6" s="44">
        <f>B6/24</f>
        <v>897.208333333333</v>
      </c>
      <c r="S6" s="44">
        <v>25.78</v>
      </c>
      <c r="T6" s="44">
        <v>0.133</v>
      </c>
      <c r="U6" s="44"/>
      <c r="V6" s="44"/>
      <c r="W6" s="44">
        <v>0.126</v>
      </c>
      <c r="X6" s="44">
        <v>7.91</v>
      </c>
    </row>
    <row r="7" s="7" customFormat="1" ht="22" customHeight="1" spans="1:24">
      <c r="A7" s="32">
        <v>2</v>
      </c>
      <c r="B7" s="69">
        <v>20179</v>
      </c>
      <c r="C7" s="34">
        <v>13510</v>
      </c>
      <c r="D7" s="34">
        <v>12.23</v>
      </c>
      <c r="E7" s="34">
        <v>526.2</v>
      </c>
      <c r="F7" s="34">
        <v>29.61</v>
      </c>
      <c r="G7" s="34">
        <v>50.47</v>
      </c>
      <c r="H7" s="34">
        <v>1.5</v>
      </c>
      <c r="I7" s="34">
        <v>6.51</v>
      </c>
      <c r="J7" s="34">
        <v>0.34</v>
      </c>
      <c r="K7" s="34">
        <v>55.86</v>
      </c>
      <c r="L7" s="34">
        <v>7.85</v>
      </c>
      <c r="M7" s="34">
        <v>7.41</v>
      </c>
      <c r="N7" s="34">
        <v>6.93</v>
      </c>
      <c r="O7" s="34">
        <v>446</v>
      </c>
      <c r="P7" s="34">
        <v>7</v>
      </c>
      <c r="Q7" s="43"/>
      <c r="R7" s="44">
        <f t="shared" ref="R7:R36" si="0">B7/24</f>
        <v>840.791666666667</v>
      </c>
      <c r="S7" s="44">
        <v>26.23</v>
      </c>
      <c r="T7" s="44">
        <v>0.119</v>
      </c>
      <c r="U7" s="44"/>
      <c r="V7" s="44"/>
      <c r="W7" s="44">
        <v>0.113</v>
      </c>
      <c r="X7" s="44">
        <v>7.89</v>
      </c>
    </row>
    <row r="8" s="7" customFormat="1" ht="22" customHeight="1" spans="1:24">
      <c r="A8" s="32">
        <v>3</v>
      </c>
      <c r="B8" s="69">
        <v>19775</v>
      </c>
      <c r="C8" s="34">
        <v>13370</v>
      </c>
      <c r="D8" s="34">
        <v>16.27</v>
      </c>
      <c r="E8" s="34">
        <v>419.9</v>
      </c>
      <c r="F8" s="34">
        <v>30.18</v>
      </c>
      <c r="G8" s="34">
        <v>43.58</v>
      </c>
      <c r="H8" s="34">
        <v>0.932</v>
      </c>
      <c r="I8" s="34">
        <v>6.81</v>
      </c>
      <c r="J8" s="34">
        <v>0.167</v>
      </c>
      <c r="K8" s="34">
        <v>53.56</v>
      </c>
      <c r="L8" s="34">
        <v>8.28</v>
      </c>
      <c r="M8" s="34">
        <v>7.38</v>
      </c>
      <c r="N8" s="34">
        <v>6.86</v>
      </c>
      <c r="O8" s="34">
        <v>448</v>
      </c>
      <c r="P8" s="34">
        <v>6</v>
      </c>
      <c r="Q8" s="43"/>
      <c r="R8" s="44">
        <f t="shared" si="0"/>
        <v>823.958333333333</v>
      </c>
      <c r="S8" s="44">
        <v>26.4</v>
      </c>
      <c r="T8" s="44">
        <v>0.135</v>
      </c>
      <c r="U8" s="44"/>
      <c r="V8" s="44"/>
      <c r="W8" s="44">
        <v>0.132</v>
      </c>
      <c r="X8" s="44">
        <v>7.62</v>
      </c>
    </row>
    <row r="9" s="7" customFormat="1" ht="22" customHeight="1" spans="1:24">
      <c r="A9" s="32">
        <v>4</v>
      </c>
      <c r="B9" s="69">
        <v>20020</v>
      </c>
      <c r="C9" s="34">
        <v>13910</v>
      </c>
      <c r="D9" s="34">
        <v>16.31</v>
      </c>
      <c r="E9" s="34">
        <v>480.1</v>
      </c>
      <c r="F9" s="34">
        <v>24.08</v>
      </c>
      <c r="G9" s="34">
        <v>46.24</v>
      </c>
      <c r="H9" s="34">
        <v>0.74</v>
      </c>
      <c r="I9" s="34">
        <v>5.98</v>
      </c>
      <c r="J9" s="34">
        <v>0.126</v>
      </c>
      <c r="K9" s="34">
        <v>57.56</v>
      </c>
      <c r="L9" s="34">
        <v>8.35</v>
      </c>
      <c r="M9" s="34">
        <v>7.41</v>
      </c>
      <c r="N9" s="34">
        <v>6.89</v>
      </c>
      <c r="O9" s="34">
        <v>424</v>
      </c>
      <c r="P9" s="34">
        <v>5</v>
      </c>
      <c r="Q9" s="43"/>
      <c r="R9" s="44">
        <f t="shared" si="0"/>
        <v>834.166666666667</v>
      </c>
      <c r="S9" s="44">
        <v>22.577</v>
      </c>
      <c r="T9" s="44">
        <v>0.124</v>
      </c>
      <c r="U9" s="44"/>
      <c r="V9" s="44"/>
      <c r="W9" s="44">
        <v>0.102</v>
      </c>
      <c r="X9" s="44">
        <v>7.661</v>
      </c>
    </row>
    <row r="10" s="7" customFormat="1" ht="22" customHeight="1" spans="1:24">
      <c r="A10" s="32">
        <v>5</v>
      </c>
      <c r="B10" s="69">
        <v>20825</v>
      </c>
      <c r="C10" s="34">
        <v>13880</v>
      </c>
      <c r="D10" s="34">
        <v>20.37</v>
      </c>
      <c r="E10" s="34">
        <v>512.3</v>
      </c>
      <c r="F10" s="34">
        <v>26.63</v>
      </c>
      <c r="G10" s="34">
        <v>38.37</v>
      </c>
      <c r="H10" s="34">
        <v>0.351</v>
      </c>
      <c r="I10" s="34">
        <v>6.63</v>
      </c>
      <c r="J10" s="34">
        <v>0.118</v>
      </c>
      <c r="K10" s="34">
        <v>45.66</v>
      </c>
      <c r="L10" s="34">
        <v>7.23</v>
      </c>
      <c r="M10" s="34">
        <v>7.44</v>
      </c>
      <c r="N10" s="34">
        <v>6.85</v>
      </c>
      <c r="O10" s="34">
        <v>429</v>
      </c>
      <c r="P10" s="34">
        <v>6</v>
      </c>
      <c r="Q10" s="32"/>
      <c r="R10" s="44">
        <f t="shared" si="0"/>
        <v>867.708333333333</v>
      </c>
      <c r="S10" s="44">
        <v>22.168</v>
      </c>
      <c r="T10" s="44">
        <v>0.122</v>
      </c>
      <c r="U10" s="44"/>
      <c r="V10" s="44"/>
      <c r="W10" s="44">
        <v>0.1</v>
      </c>
      <c r="X10" s="44">
        <v>7.733</v>
      </c>
    </row>
    <row r="11" s="7" customFormat="1" ht="22" customHeight="1" spans="1:24">
      <c r="A11" s="32">
        <v>6</v>
      </c>
      <c r="B11" s="69">
        <v>20389</v>
      </c>
      <c r="C11" s="34">
        <v>13890</v>
      </c>
      <c r="D11" s="34">
        <v>16.27</v>
      </c>
      <c r="E11" s="34">
        <v>504.1</v>
      </c>
      <c r="F11" s="34">
        <v>28.56</v>
      </c>
      <c r="G11" s="34">
        <v>42.88</v>
      </c>
      <c r="H11" s="34">
        <v>0.459</v>
      </c>
      <c r="I11" s="34">
        <v>7.01</v>
      </c>
      <c r="J11" s="34">
        <v>0.136</v>
      </c>
      <c r="K11" s="34">
        <v>54.26</v>
      </c>
      <c r="L11" s="34">
        <v>8.41</v>
      </c>
      <c r="M11" s="34">
        <v>7.36</v>
      </c>
      <c r="N11" s="34">
        <v>6.81</v>
      </c>
      <c r="O11" s="34">
        <v>416</v>
      </c>
      <c r="P11" s="34">
        <v>7</v>
      </c>
      <c r="Q11" s="32"/>
      <c r="R11" s="44">
        <f t="shared" si="0"/>
        <v>849.541666666667</v>
      </c>
      <c r="S11" s="44">
        <v>22.325</v>
      </c>
      <c r="T11" s="44">
        <v>0.127</v>
      </c>
      <c r="U11" s="44"/>
      <c r="V11" s="44"/>
      <c r="W11" s="44">
        <v>0.101</v>
      </c>
      <c r="X11" s="44">
        <v>7.937</v>
      </c>
    </row>
    <row r="12" s="7" customFormat="1" ht="22" customHeight="1" spans="1:24">
      <c r="A12" s="32">
        <v>7</v>
      </c>
      <c r="B12" s="69">
        <v>20119</v>
      </c>
      <c r="C12" s="34">
        <v>13740</v>
      </c>
      <c r="D12" s="34">
        <v>20.35</v>
      </c>
      <c r="E12" s="34">
        <v>757</v>
      </c>
      <c r="F12" s="34">
        <v>25.62</v>
      </c>
      <c r="G12" s="34">
        <v>47.97</v>
      </c>
      <c r="H12" s="34">
        <v>0.554</v>
      </c>
      <c r="I12" s="34">
        <v>6.62</v>
      </c>
      <c r="J12" s="34">
        <v>0.142</v>
      </c>
      <c r="K12" s="34">
        <v>56.96</v>
      </c>
      <c r="L12" s="34">
        <v>7.51</v>
      </c>
      <c r="M12" s="34">
        <v>7.41</v>
      </c>
      <c r="N12" s="34">
        <v>6.82</v>
      </c>
      <c r="O12" s="34">
        <v>421</v>
      </c>
      <c r="P12" s="34">
        <v>7</v>
      </c>
      <c r="Q12" s="32"/>
      <c r="R12" s="44">
        <f t="shared" si="0"/>
        <v>838.291666666667</v>
      </c>
      <c r="S12" s="44">
        <v>21.9</v>
      </c>
      <c r="T12" s="44">
        <v>0.132</v>
      </c>
      <c r="U12" s="44"/>
      <c r="V12" s="44"/>
      <c r="W12" s="44">
        <v>0.1</v>
      </c>
      <c r="X12" s="44">
        <v>8.6</v>
      </c>
    </row>
    <row r="13" s="7" customFormat="1" ht="22" customHeight="1" spans="1:24">
      <c r="A13" s="32">
        <v>8</v>
      </c>
      <c r="B13" s="69">
        <v>19560</v>
      </c>
      <c r="C13" s="34">
        <v>13290</v>
      </c>
      <c r="D13" s="34">
        <v>16.28</v>
      </c>
      <c r="E13" s="34">
        <v>551.3</v>
      </c>
      <c r="F13" s="34">
        <v>24.58</v>
      </c>
      <c r="G13" s="34">
        <v>43.72</v>
      </c>
      <c r="H13" s="34">
        <v>1.25</v>
      </c>
      <c r="I13" s="34">
        <v>6.99</v>
      </c>
      <c r="J13" s="34">
        <v>0.115</v>
      </c>
      <c r="K13" s="34">
        <v>49.53</v>
      </c>
      <c r="L13" s="34">
        <v>9.06</v>
      </c>
      <c r="M13" s="34">
        <v>7.36</v>
      </c>
      <c r="N13" s="34">
        <v>6.79</v>
      </c>
      <c r="O13" s="34">
        <v>413</v>
      </c>
      <c r="P13" s="34">
        <v>6</v>
      </c>
      <c r="Q13" s="32"/>
      <c r="R13" s="44">
        <f t="shared" si="0"/>
        <v>815</v>
      </c>
      <c r="S13" s="44">
        <v>23.17</v>
      </c>
      <c r="T13" s="44">
        <v>0.12</v>
      </c>
      <c r="U13" s="44"/>
      <c r="V13" s="44"/>
      <c r="W13" s="44">
        <v>0.111</v>
      </c>
      <c r="X13" s="44">
        <v>7.98</v>
      </c>
    </row>
    <row r="14" s="7" customFormat="1" ht="22" customHeight="1" spans="1:24">
      <c r="A14" s="32">
        <v>9</v>
      </c>
      <c r="B14" s="69">
        <v>18587</v>
      </c>
      <c r="C14" s="34">
        <v>13570</v>
      </c>
      <c r="D14" s="34">
        <v>16.28</v>
      </c>
      <c r="E14" s="34">
        <v>540.3</v>
      </c>
      <c r="F14" s="34">
        <v>24.69</v>
      </c>
      <c r="G14" s="34">
        <v>47.22</v>
      </c>
      <c r="H14" s="34">
        <v>0.507</v>
      </c>
      <c r="I14" s="34">
        <v>6.9</v>
      </c>
      <c r="J14" s="34">
        <v>0.14</v>
      </c>
      <c r="K14" s="34">
        <v>53.22</v>
      </c>
      <c r="L14" s="34">
        <v>9.58</v>
      </c>
      <c r="M14" s="34">
        <v>7.41</v>
      </c>
      <c r="N14" s="34">
        <v>6.84</v>
      </c>
      <c r="O14" s="34">
        <v>408</v>
      </c>
      <c r="P14" s="34">
        <v>7</v>
      </c>
      <c r="Q14" s="32"/>
      <c r="R14" s="44">
        <f t="shared" si="0"/>
        <v>774.458333333333</v>
      </c>
      <c r="S14" s="44">
        <v>24.13</v>
      </c>
      <c r="T14" s="44">
        <v>0.124</v>
      </c>
      <c r="U14" s="44"/>
      <c r="V14" s="44"/>
      <c r="W14" s="44">
        <v>0.116</v>
      </c>
      <c r="X14" s="44">
        <v>8.08</v>
      </c>
    </row>
    <row r="15" s="7" customFormat="1" ht="22" customHeight="1" spans="1:24">
      <c r="A15" s="32">
        <v>10</v>
      </c>
      <c r="B15" s="69">
        <v>18930</v>
      </c>
      <c r="C15" s="34">
        <v>13330</v>
      </c>
      <c r="D15" s="34">
        <v>20.39</v>
      </c>
      <c r="E15" s="34">
        <v>443.1</v>
      </c>
      <c r="F15" s="34">
        <v>25.68</v>
      </c>
      <c r="G15" s="34">
        <v>45.82</v>
      </c>
      <c r="H15" s="34">
        <v>0.892</v>
      </c>
      <c r="I15" s="34">
        <v>5.67</v>
      </c>
      <c r="J15" s="34">
        <v>0.128</v>
      </c>
      <c r="K15" s="34">
        <v>51.46</v>
      </c>
      <c r="L15" s="34">
        <v>8.51</v>
      </c>
      <c r="M15" s="34">
        <v>7.38</v>
      </c>
      <c r="N15" s="34">
        <v>6.84</v>
      </c>
      <c r="O15" s="34">
        <v>416</v>
      </c>
      <c r="P15" s="34">
        <v>7</v>
      </c>
      <c r="Q15" s="32"/>
      <c r="R15" s="44">
        <f t="shared" si="0"/>
        <v>788.75</v>
      </c>
      <c r="S15" s="44">
        <v>22.71</v>
      </c>
      <c r="T15" s="44">
        <v>0.117</v>
      </c>
      <c r="U15" s="44"/>
      <c r="V15" s="44"/>
      <c r="W15" s="44">
        <v>0.104</v>
      </c>
      <c r="X15" s="44">
        <v>8.86</v>
      </c>
    </row>
    <row r="16" s="7" customFormat="1" ht="22" customHeight="1" spans="1:24">
      <c r="A16" s="32">
        <v>11</v>
      </c>
      <c r="B16" s="69">
        <v>18729</v>
      </c>
      <c r="C16" s="34">
        <v>13200</v>
      </c>
      <c r="D16" s="34">
        <v>16.25</v>
      </c>
      <c r="E16" s="34">
        <v>442.5</v>
      </c>
      <c r="F16" s="34">
        <v>26.51</v>
      </c>
      <c r="G16" s="34">
        <v>46.18</v>
      </c>
      <c r="H16" s="34">
        <v>1.16</v>
      </c>
      <c r="I16" s="34">
        <v>6.2</v>
      </c>
      <c r="J16" s="34">
        <v>0.127</v>
      </c>
      <c r="K16" s="34">
        <v>56.23</v>
      </c>
      <c r="L16" s="34">
        <v>10.68</v>
      </c>
      <c r="M16" s="34">
        <v>7.36</v>
      </c>
      <c r="N16" s="34">
        <v>6.87</v>
      </c>
      <c r="O16" s="34">
        <v>403</v>
      </c>
      <c r="P16" s="34">
        <v>6</v>
      </c>
      <c r="Q16" s="32"/>
      <c r="R16" s="44">
        <f t="shared" si="0"/>
        <v>780.375</v>
      </c>
      <c r="S16" s="44">
        <v>23.751</v>
      </c>
      <c r="T16" s="44">
        <v>0.123</v>
      </c>
      <c r="U16" s="44"/>
      <c r="V16" s="44"/>
      <c r="W16" s="44">
        <v>0.105</v>
      </c>
      <c r="X16" s="44">
        <v>9.791</v>
      </c>
    </row>
    <row r="17" s="7" customFormat="1" ht="22" customHeight="1" spans="1:24">
      <c r="A17" s="32">
        <v>12</v>
      </c>
      <c r="B17" s="69">
        <v>17345</v>
      </c>
      <c r="C17" s="34">
        <v>12910</v>
      </c>
      <c r="D17" s="34">
        <v>4.08</v>
      </c>
      <c r="E17" s="34">
        <v>586.3</v>
      </c>
      <c r="F17" s="34">
        <v>27.03</v>
      </c>
      <c r="G17" s="34">
        <v>49.89</v>
      </c>
      <c r="H17" s="34">
        <v>0.392</v>
      </c>
      <c r="I17" s="34">
        <v>7.73</v>
      </c>
      <c r="J17" s="34">
        <v>0.192</v>
      </c>
      <c r="K17" s="34">
        <v>54.84</v>
      </c>
      <c r="L17" s="34">
        <v>9.96</v>
      </c>
      <c r="M17" s="34">
        <v>7.44</v>
      </c>
      <c r="N17" s="34">
        <v>6.83</v>
      </c>
      <c r="O17" s="34">
        <v>408</v>
      </c>
      <c r="P17" s="34">
        <v>7</v>
      </c>
      <c r="Q17" s="43"/>
      <c r="R17" s="44">
        <f t="shared" si="0"/>
        <v>722.708333333333</v>
      </c>
      <c r="S17" s="44">
        <v>23.418</v>
      </c>
      <c r="T17" s="44">
        <v>0.128</v>
      </c>
      <c r="U17" s="44"/>
      <c r="V17" s="44"/>
      <c r="W17" s="44">
        <v>0.1</v>
      </c>
      <c r="X17" s="44">
        <v>9.68</v>
      </c>
    </row>
    <row r="18" s="7" customFormat="1" ht="22" customHeight="1" spans="1:24">
      <c r="A18" s="32">
        <v>13</v>
      </c>
      <c r="B18" s="69">
        <v>16655</v>
      </c>
      <c r="C18" s="34">
        <v>12900</v>
      </c>
      <c r="D18" s="34"/>
      <c r="E18" s="34">
        <v>565.4</v>
      </c>
      <c r="F18" s="34">
        <v>25.18</v>
      </c>
      <c r="G18" s="34">
        <v>48.11</v>
      </c>
      <c r="H18" s="34">
        <v>1.19</v>
      </c>
      <c r="I18" s="34">
        <v>6.67</v>
      </c>
      <c r="J18" s="34">
        <v>0.142</v>
      </c>
      <c r="K18" s="34">
        <v>53.33</v>
      </c>
      <c r="L18" s="34">
        <v>9.46</v>
      </c>
      <c r="M18" s="34">
        <v>7.36</v>
      </c>
      <c r="N18" s="34">
        <v>6.83</v>
      </c>
      <c r="O18" s="34">
        <v>394</v>
      </c>
      <c r="P18" s="34">
        <v>6</v>
      </c>
      <c r="Q18" s="32"/>
      <c r="R18" s="44">
        <f t="shared" si="0"/>
        <v>693.958333333333</v>
      </c>
      <c r="S18" s="44">
        <v>24.259</v>
      </c>
      <c r="T18" s="44">
        <v>0.124</v>
      </c>
      <c r="U18" s="44"/>
      <c r="V18" s="44"/>
      <c r="W18" s="44">
        <v>0.105</v>
      </c>
      <c r="X18" s="44">
        <v>10.445</v>
      </c>
    </row>
    <row r="19" s="7" customFormat="1" ht="22" customHeight="1" spans="1:24">
      <c r="A19" s="32">
        <v>14</v>
      </c>
      <c r="B19" s="69">
        <v>19115</v>
      </c>
      <c r="C19" s="34">
        <v>13340</v>
      </c>
      <c r="D19" s="34"/>
      <c r="E19" s="34">
        <v>436.4</v>
      </c>
      <c r="F19" s="34">
        <v>24.68</v>
      </c>
      <c r="G19" s="34">
        <v>45.9</v>
      </c>
      <c r="H19" s="34">
        <v>1.11</v>
      </c>
      <c r="I19" s="34">
        <v>6.76</v>
      </c>
      <c r="J19" s="34">
        <v>0.133</v>
      </c>
      <c r="K19" s="34">
        <v>49.51</v>
      </c>
      <c r="L19" s="34">
        <v>10.78</v>
      </c>
      <c r="M19" s="34">
        <v>7.43</v>
      </c>
      <c r="N19" s="34">
        <v>6.91</v>
      </c>
      <c r="O19" s="34">
        <v>411</v>
      </c>
      <c r="P19" s="34">
        <v>6</v>
      </c>
      <c r="Q19" s="32"/>
      <c r="R19" s="44">
        <f t="shared" si="0"/>
        <v>796.458333333333</v>
      </c>
      <c r="S19" s="44">
        <v>25.031</v>
      </c>
      <c r="T19" s="44">
        <v>0.119</v>
      </c>
      <c r="U19" s="44"/>
      <c r="V19" s="44"/>
      <c r="W19" s="44">
        <v>0.104</v>
      </c>
      <c r="X19" s="44">
        <v>11.517</v>
      </c>
    </row>
    <row r="20" s="7" customFormat="1" ht="22" customHeight="1" spans="1:24">
      <c r="A20" s="32">
        <v>15</v>
      </c>
      <c r="B20" s="69">
        <v>17928</v>
      </c>
      <c r="C20" s="34">
        <v>13540</v>
      </c>
      <c r="D20" s="34"/>
      <c r="E20" s="34">
        <v>453</v>
      </c>
      <c r="F20" s="34">
        <v>28.62</v>
      </c>
      <c r="G20" s="34">
        <v>49.47</v>
      </c>
      <c r="H20" s="34">
        <v>1.09</v>
      </c>
      <c r="I20" s="34">
        <v>6.11</v>
      </c>
      <c r="J20" s="34">
        <v>0.15</v>
      </c>
      <c r="K20" s="34">
        <v>54.06</v>
      </c>
      <c r="L20" s="34">
        <v>11.92</v>
      </c>
      <c r="M20" s="34">
        <v>7.41</v>
      </c>
      <c r="N20" s="34">
        <v>6.79</v>
      </c>
      <c r="O20" s="34">
        <v>418</v>
      </c>
      <c r="P20" s="34">
        <v>6</v>
      </c>
      <c r="Q20" s="32"/>
      <c r="R20" s="44">
        <f t="shared" si="0"/>
        <v>747</v>
      </c>
      <c r="S20" s="44">
        <v>23.854</v>
      </c>
      <c r="T20" s="44">
        <v>0.124</v>
      </c>
      <c r="U20" s="44"/>
      <c r="V20" s="44"/>
      <c r="W20" s="44">
        <v>0.099</v>
      </c>
      <c r="X20" s="44">
        <v>11.406</v>
      </c>
    </row>
    <row r="21" s="7" customFormat="1" ht="22" customHeight="1" spans="1:24">
      <c r="A21" s="32">
        <v>16</v>
      </c>
      <c r="B21" s="69">
        <v>15704</v>
      </c>
      <c r="C21" s="34">
        <v>12950</v>
      </c>
      <c r="D21" s="34"/>
      <c r="E21" s="34">
        <v>476.8</v>
      </c>
      <c r="F21" s="34">
        <v>28.62</v>
      </c>
      <c r="G21" s="34">
        <v>52.09</v>
      </c>
      <c r="H21" s="34">
        <v>1.36</v>
      </c>
      <c r="I21" s="34">
        <v>6.42</v>
      </c>
      <c r="J21" s="34">
        <v>0.085</v>
      </c>
      <c r="K21" s="34">
        <v>58.06</v>
      </c>
      <c r="L21" s="34">
        <v>4.83</v>
      </c>
      <c r="M21" s="34">
        <v>7.44</v>
      </c>
      <c r="N21" s="34">
        <v>6.78</v>
      </c>
      <c r="O21" s="34">
        <v>413</v>
      </c>
      <c r="P21" s="34">
        <v>8</v>
      </c>
      <c r="Q21" s="43"/>
      <c r="R21" s="44">
        <f t="shared" si="0"/>
        <v>654.333333333333</v>
      </c>
      <c r="S21" s="32"/>
      <c r="T21" s="63"/>
      <c r="U21" s="32"/>
      <c r="V21" s="32"/>
      <c r="W21" s="63"/>
      <c r="X21" s="32"/>
    </row>
    <row r="22" s="7" customFormat="1" ht="22" customHeight="1" spans="1:24">
      <c r="A22" s="32">
        <v>17</v>
      </c>
      <c r="B22" s="69">
        <v>15601</v>
      </c>
      <c r="C22" s="34">
        <v>13060</v>
      </c>
      <c r="D22" s="34"/>
      <c r="E22" s="34">
        <v>443.6</v>
      </c>
      <c r="F22" s="34">
        <v>25.08</v>
      </c>
      <c r="G22" s="34">
        <v>46.32</v>
      </c>
      <c r="H22" s="34">
        <v>1</v>
      </c>
      <c r="I22" s="34">
        <v>5.988</v>
      </c>
      <c r="J22" s="34">
        <v>0.163</v>
      </c>
      <c r="K22" s="34">
        <v>51.13</v>
      </c>
      <c r="L22" s="34">
        <v>8.99</v>
      </c>
      <c r="M22" s="34">
        <v>7.38</v>
      </c>
      <c r="N22" s="34">
        <v>6.78</v>
      </c>
      <c r="O22" s="34">
        <v>396</v>
      </c>
      <c r="P22" s="34">
        <v>7</v>
      </c>
      <c r="Q22" s="43"/>
      <c r="R22" s="44">
        <f t="shared" si="0"/>
        <v>650.041666666667</v>
      </c>
      <c r="S22" s="32"/>
      <c r="T22" s="63"/>
      <c r="U22" s="32"/>
      <c r="V22" s="32"/>
      <c r="W22" s="63"/>
      <c r="X22" s="32"/>
    </row>
    <row r="23" s="7" customFormat="1" ht="22" customHeight="1" spans="1:24">
      <c r="A23" s="32">
        <v>18</v>
      </c>
      <c r="B23" s="69">
        <v>15945</v>
      </c>
      <c r="C23" s="34">
        <v>12430</v>
      </c>
      <c r="D23" s="34"/>
      <c r="E23" s="34">
        <v>493.6</v>
      </c>
      <c r="F23" s="34">
        <v>26.03</v>
      </c>
      <c r="G23" s="34">
        <v>52.39</v>
      </c>
      <c r="H23" s="34">
        <v>1.24</v>
      </c>
      <c r="I23" s="34">
        <v>6.58</v>
      </c>
      <c r="J23" s="34">
        <v>0.206</v>
      </c>
      <c r="K23" s="34">
        <v>66.94</v>
      </c>
      <c r="L23" s="34">
        <v>9.53</v>
      </c>
      <c r="M23" s="34">
        <v>7.41</v>
      </c>
      <c r="N23" s="34">
        <v>6.78</v>
      </c>
      <c r="O23" s="34">
        <v>413</v>
      </c>
      <c r="P23" s="34">
        <v>6</v>
      </c>
      <c r="Q23" s="43"/>
      <c r="R23" s="44">
        <f t="shared" si="0"/>
        <v>664.375</v>
      </c>
      <c r="S23" s="32"/>
      <c r="T23" s="63"/>
      <c r="U23" s="32"/>
      <c r="V23" s="32"/>
      <c r="W23" s="63"/>
      <c r="X23" s="32"/>
    </row>
    <row r="24" s="7" customFormat="1" ht="22" customHeight="1" spans="1:24">
      <c r="A24" s="32">
        <v>19</v>
      </c>
      <c r="B24" s="69">
        <v>16650</v>
      </c>
      <c r="C24" s="34">
        <v>12900</v>
      </c>
      <c r="D24" s="34"/>
      <c r="E24" s="34">
        <v>548.3</v>
      </c>
      <c r="F24" s="34">
        <v>23.76</v>
      </c>
      <c r="G24" s="34">
        <v>52.86</v>
      </c>
      <c r="H24" s="34">
        <v>0.702</v>
      </c>
      <c r="I24" s="34">
        <v>7.93</v>
      </c>
      <c r="J24" s="34">
        <v>0.121</v>
      </c>
      <c r="K24" s="34">
        <v>55.75</v>
      </c>
      <c r="L24" s="34">
        <v>9.71</v>
      </c>
      <c r="M24" s="34">
        <v>7.38</v>
      </c>
      <c r="N24" s="34">
        <v>6.75</v>
      </c>
      <c r="O24" s="34">
        <v>474</v>
      </c>
      <c r="P24" s="34">
        <v>7</v>
      </c>
      <c r="Q24" s="43"/>
      <c r="R24" s="44">
        <f t="shared" si="0"/>
        <v>693.75</v>
      </c>
      <c r="S24" s="32"/>
      <c r="T24" s="63"/>
      <c r="U24" s="32"/>
      <c r="V24" s="32"/>
      <c r="W24" s="63"/>
      <c r="X24" s="32"/>
    </row>
    <row r="25" s="7" customFormat="1" ht="22" customHeight="1" spans="1:24">
      <c r="A25" s="32">
        <v>20</v>
      </c>
      <c r="B25" s="69">
        <v>16039</v>
      </c>
      <c r="C25" s="34">
        <v>12510</v>
      </c>
      <c r="D25" s="34"/>
      <c r="E25" s="34">
        <v>603.1</v>
      </c>
      <c r="F25" s="34">
        <v>25.68</v>
      </c>
      <c r="G25" s="34">
        <v>52.07</v>
      </c>
      <c r="H25" s="34">
        <v>0.948</v>
      </c>
      <c r="I25" s="34">
        <v>8.07</v>
      </c>
      <c r="J25" s="34">
        <v>0.123</v>
      </c>
      <c r="K25" s="34">
        <v>56.88</v>
      </c>
      <c r="L25" s="34">
        <v>11.06</v>
      </c>
      <c r="M25" s="34">
        <v>7.44</v>
      </c>
      <c r="N25" s="34">
        <v>6.77</v>
      </c>
      <c r="O25" s="34">
        <v>471</v>
      </c>
      <c r="P25" s="34">
        <v>7</v>
      </c>
      <c r="Q25" s="43"/>
      <c r="R25" s="44">
        <f t="shared" si="0"/>
        <v>668.291666666667</v>
      </c>
      <c r="S25" s="32"/>
      <c r="T25" s="63"/>
      <c r="U25" s="32"/>
      <c r="V25" s="32"/>
      <c r="W25" s="63"/>
      <c r="X25" s="32"/>
    </row>
    <row r="26" s="7" customFormat="1" ht="22" customHeight="1" spans="1:24">
      <c r="A26" s="32">
        <v>21</v>
      </c>
      <c r="B26" s="69">
        <v>16158</v>
      </c>
      <c r="C26" s="34">
        <v>12640</v>
      </c>
      <c r="D26" s="34"/>
      <c r="E26" s="34">
        <v>648.3</v>
      </c>
      <c r="F26" s="34">
        <v>25.56</v>
      </c>
      <c r="G26" s="34">
        <v>54.22</v>
      </c>
      <c r="H26" s="34">
        <v>1.04</v>
      </c>
      <c r="I26" s="34">
        <v>7.32</v>
      </c>
      <c r="J26" s="34">
        <v>0.169</v>
      </c>
      <c r="K26" s="34">
        <v>61.06</v>
      </c>
      <c r="L26" s="34">
        <v>12.57</v>
      </c>
      <c r="M26" s="34">
        <v>7.39</v>
      </c>
      <c r="N26" s="34">
        <v>6.78</v>
      </c>
      <c r="O26" s="34">
        <v>473</v>
      </c>
      <c r="P26" s="34">
        <v>6</v>
      </c>
      <c r="Q26" s="43"/>
      <c r="R26" s="44">
        <f t="shared" si="0"/>
        <v>673.25</v>
      </c>
      <c r="S26" s="32"/>
      <c r="T26" s="63"/>
      <c r="U26" s="32"/>
      <c r="V26" s="32"/>
      <c r="W26" s="63"/>
      <c r="X26" s="32"/>
    </row>
    <row r="27" s="7" customFormat="1" ht="22" customHeight="1" spans="1:24">
      <c r="A27" s="32">
        <v>22</v>
      </c>
      <c r="B27" s="69">
        <v>16591</v>
      </c>
      <c r="C27" s="34">
        <v>12770</v>
      </c>
      <c r="D27" s="34"/>
      <c r="E27" s="34">
        <v>598.4</v>
      </c>
      <c r="F27" s="34">
        <v>25.59</v>
      </c>
      <c r="G27" s="34">
        <v>50.24</v>
      </c>
      <c r="H27" s="34">
        <v>0.209</v>
      </c>
      <c r="I27" s="34">
        <v>6.71</v>
      </c>
      <c r="J27" s="34">
        <v>0.182</v>
      </c>
      <c r="K27" s="34">
        <v>57.31</v>
      </c>
      <c r="L27" s="34">
        <v>9.7</v>
      </c>
      <c r="M27" s="34">
        <v>7.41</v>
      </c>
      <c r="N27" s="34">
        <v>6.72</v>
      </c>
      <c r="O27" s="34">
        <v>428</v>
      </c>
      <c r="P27" s="34">
        <v>7</v>
      </c>
      <c r="Q27" s="43"/>
      <c r="R27" s="44">
        <f t="shared" si="0"/>
        <v>691.291666666667</v>
      </c>
      <c r="S27" s="32"/>
      <c r="T27" s="63"/>
      <c r="U27" s="32"/>
      <c r="V27" s="32"/>
      <c r="W27" s="63"/>
      <c r="X27" s="32"/>
    </row>
    <row r="28" s="7" customFormat="1" ht="22" customHeight="1" spans="1:24">
      <c r="A28" s="32">
        <v>23</v>
      </c>
      <c r="B28" s="69">
        <v>16762</v>
      </c>
      <c r="C28" s="34">
        <v>12600</v>
      </c>
      <c r="D28" s="34"/>
      <c r="E28" s="34">
        <v>596.8</v>
      </c>
      <c r="F28" s="34">
        <v>26.03</v>
      </c>
      <c r="G28" s="34">
        <v>43.82</v>
      </c>
      <c r="H28" s="34">
        <v>1.49</v>
      </c>
      <c r="I28" s="34">
        <v>7.64</v>
      </c>
      <c r="J28" s="34">
        <v>0.169</v>
      </c>
      <c r="K28" s="34">
        <v>55.8</v>
      </c>
      <c r="L28" s="34">
        <v>10.58</v>
      </c>
      <c r="M28" s="34">
        <v>7.39</v>
      </c>
      <c r="N28" s="34">
        <v>6.71</v>
      </c>
      <c r="O28" s="34">
        <v>521</v>
      </c>
      <c r="P28" s="34">
        <v>6</v>
      </c>
      <c r="Q28" s="43"/>
      <c r="R28" s="44">
        <f t="shared" si="0"/>
        <v>698.416666666667</v>
      </c>
      <c r="S28" s="32"/>
      <c r="T28" s="63"/>
      <c r="U28" s="32"/>
      <c r="V28" s="32"/>
      <c r="W28" s="63"/>
      <c r="X28" s="32"/>
    </row>
    <row r="29" s="7" customFormat="1" ht="22" customHeight="1" spans="1:24">
      <c r="A29" s="32">
        <v>24</v>
      </c>
      <c r="B29" s="69">
        <v>17565</v>
      </c>
      <c r="C29" s="34">
        <v>12360</v>
      </c>
      <c r="D29" s="34"/>
      <c r="E29" s="34">
        <v>438</v>
      </c>
      <c r="F29" s="34">
        <v>23.08</v>
      </c>
      <c r="G29" s="34">
        <v>45.45</v>
      </c>
      <c r="H29" s="34">
        <v>0.432</v>
      </c>
      <c r="I29" s="34">
        <v>5.27</v>
      </c>
      <c r="J29" s="34">
        <v>0.204</v>
      </c>
      <c r="K29" s="34">
        <v>49.19</v>
      </c>
      <c r="L29" s="34">
        <v>11.86</v>
      </c>
      <c r="M29" s="34">
        <v>7.36</v>
      </c>
      <c r="N29" s="34">
        <v>6.71</v>
      </c>
      <c r="O29" s="34">
        <v>408</v>
      </c>
      <c r="P29" s="34">
        <v>7</v>
      </c>
      <c r="Q29" s="43"/>
      <c r="R29" s="44">
        <f t="shared" si="0"/>
        <v>731.875</v>
      </c>
      <c r="S29" s="32"/>
      <c r="T29" s="63"/>
      <c r="U29" s="32"/>
      <c r="V29" s="32"/>
      <c r="W29" s="63"/>
      <c r="X29" s="32"/>
    </row>
    <row r="30" s="7" customFormat="1" ht="22" customHeight="1" spans="1:24">
      <c r="A30" s="32">
        <v>25</v>
      </c>
      <c r="B30" s="69">
        <v>21287</v>
      </c>
      <c r="C30" s="34">
        <v>12390</v>
      </c>
      <c r="D30" s="34"/>
      <c r="E30" s="34">
        <v>386.7</v>
      </c>
      <c r="F30" s="34">
        <v>22.18</v>
      </c>
      <c r="G30" s="34">
        <v>33.01</v>
      </c>
      <c r="H30" s="34">
        <v>0.687</v>
      </c>
      <c r="I30" s="34">
        <v>6.33</v>
      </c>
      <c r="J30" s="34">
        <v>0.223</v>
      </c>
      <c r="K30" s="34">
        <v>45.66</v>
      </c>
      <c r="L30" s="34">
        <v>7.23</v>
      </c>
      <c r="M30" s="34">
        <v>7.41</v>
      </c>
      <c r="N30" s="34">
        <v>6.75</v>
      </c>
      <c r="O30" s="34">
        <v>306</v>
      </c>
      <c r="P30" s="34">
        <v>8</v>
      </c>
      <c r="Q30" s="43"/>
      <c r="R30" s="44">
        <f t="shared" si="0"/>
        <v>886.958333333333</v>
      </c>
      <c r="S30" s="32"/>
      <c r="T30" s="63"/>
      <c r="U30" s="32"/>
      <c r="V30" s="32"/>
      <c r="W30" s="63"/>
      <c r="X30" s="32"/>
    </row>
    <row r="31" s="7" customFormat="1" ht="22" customHeight="1" spans="1:24">
      <c r="A31" s="32">
        <v>26</v>
      </c>
      <c r="B31" s="69">
        <v>24282</v>
      </c>
      <c r="C31" s="34">
        <v>13040</v>
      </c>
      <c r="D31" s="34"/>
      <c r="E31" s="34">
        <v>334.6</v>
      </c>
      <c r="F31" s="34">
        <v>21.58</v>
      </c>
      <c r="G31" s="34">
        <v>32.5</v>
      </c>
      <c r="H31" s="34">
        <v>0.858</v>
      </c>
      <c r="I31" s="34">
        <v>3.99</v>
      </c>
      <c r="J31" s="34">
        <v>0.244</v>
      </c>
      <c r="K31" s="34">
        <v>36.33</v>
      </c>
      <c r="L31" s="34">
        <v>10.03</v>
      </c>
      <c r="M31" s="34">
        <v>7.41</v>
      </c>
      <c r="N31" s="34">
        <v>6.71</v>
      </c>
      <c r="O31" s="34">
        <v>316</v>
      </c>
      <c r="P31" s="34">
        <v>6</v>
      </c>
      <c r="Q31" s="43"/>
      <c r="R31" s="44">
        <f t="shared" si="0"/>
        <v>1011.75</v>
      </c>
      <c r="S31" s="32"/>
      <c r="T31" s="63"/>
      <c r="U31" s="32"/>
      <c r="V31" s="32"/>
      <c r="W31" s="63"/>
      <c r="X31" s="32"/>
    </row>
    <row r="32" s="7" customFormat="1" ht="22" customHeight="1" spans="1:24">
      <c r="A32" s="32">
        <v>27</v>
      </c>
      <c r="B32" s="69">
        <v>22268</v>
      </c>
      <c r="C32" s="34">
        <v>12600</v>
      </c>
      <c r="D32" s="34"/>
      <c r="E32" s="34">
        <v>348.6</v>
      </c>
      <c r="F32" s="34">
        <v>24.08</v>
      </c>
      <c r="G32" s="34">
        <v>31.85</v>
      </c>
      <c r="H32" s="34">
        <v>0.933</v>
      </c>
      <c r="I32" s="34">
        <v>3.84</v>
      </c>
      <c r="J32" s="34">
        <v>0.214</v>
      </c>
      <c r="K32" s="34">
        <v>43</v>
      </c>
      <c r="L32" s="34">
        <v>10.3</v>
      </c>
      <c r="M32" s="34">
        <v>7.36</v>
      </c>
      <c r="N32" s="34">
        <v>6.73</v>
      </c>
      <c r="O32" s="34">
        <v>316</v>
      </c>
      <c r="P32" s="34">
        <v>7</v>
      </c>
      <c r="Q32" s="43"/>
      <c r="R32" s="44">
        <f t="shared" si="0"/>
        <v>927.833333333333</v>
      </c>
      <c r="S32" s="32"/>
      <c r="T32" s="63"/>
      <c r="U32" s="32"/>
      <c r="V32" s="32"/>
      <c r="W32" s="63"/>
      <c r="X32" s="32"/>
    </row>
    <row r="33" s="7" customFormat="1" ht="22" customHeight="1" spans="1:24">
      <c r="A33" s="32">
        <v>28</v>
      </c>
      <c r="B33" s="69">
        <v>20612</v>
      </c>
      <c r="C33" s="34">
        <v>12800</v>
      </c>
      <c r="D33" s="34"/>
      <c r="E33" s="34">
        <v>294.6</v>
      </c>
      <c r="F33" s="34">
        <v>25.98</v>
      </c>
      <c r="G33" s="34">
        <v>30.68</v>
      </c>
      <c r="H33" s="34">
        <v>1.52</v>
      </c>
      <c r="I33" s="34">
        <v>4.44</v>
      </c>
      <c r="J33" s="34">
        <v>0.201</v>
      </c>
      <c r="K33" s="34">
        <v>39.6</v>
      </c>
      <c r="L33" s="34">
        <v>11.03</v>
      </c>
      <c r="M33" s="34">
        <v>7.35</v>
      </c>
      <c r="N33" s="34">
        <v>6.69</v>
      </c>
      <c r="O33" s="34">
        <v>316</v>
      </c>
      <c r="P33" s="34">
        <v>6</v>
      </c>
      <c r="Q33" s="43"/>
      <c r="R33" s="44">
        <f t="shared" si="0"/>
        <v>858.833333333333</v>
      </c>
      <c r="S33" s="32"/>
      <c r="T33" s="63"/>
      <c r="U33" s="32"/>
      <c r="V33" s="32"/>
      <c r="W33" s="63"/>
      <c r="X33" s="32"/>
    </row>
    <row r="34" s="7" customFormat="1" ht="22" customHeight="1" spans="1:24">
      <c r="A34" s="32">
        <v>29</v>
      </c>
      <c r="B34" s="69">
        <v>18389</v>
      </c>
      <c r="C34" s="34">
        <v>12820</v>
      </c>
      <c r="D34" s="34"/>
      <c r="E34" s="34">
        <v>361.8</v>
      </c>
      <c r="F34" s="34">
        <v>25.62</v>
      </c>
      <c r="G34" s="34">
        <v>35.99</v>
      </c>
      <c r="H34" s="34">
        <v>1.25</v>
      </c>
      <c r="I34" s="34">
        <v>4.67</v>
      </c>
      <c r="J34" s="34">
        <v>0.203</v>
      </c>
      <c r="K34" s="34">
        <v>41.45</v>
      </c>
      <c r="L34" s="34">
        <v>9.7</v>
      </c>
      <c r="M34" s="34">
        <v>7.41</v>
      </c>
      <c r="N34" s="34">
        <v>6.73</v>
      </c>
      <c r="O34" s="34">
        <v>336</v>
      </c>
      <c r="P34" s="34">
        <v>7</v>
      </c>
      <c r="Q34" s="43"/>
      <c r="R34" s="44">
        <f t="shared" si="0"/>
        <v>766.208333333333</v>
      </c>
      <c r="S34" s="32"/>
      <c r="T34" s="63"/>
      <c r="U34" s="32"/>
      <c r="V34" s="32"/>
      <c r="W34" s="63"/>
      <c r="X34" s="32"/>
    </row>
    <row r="35" s="7" customFormat="1" ht="22" customHeight="1" spans="1:24">
      <c r="A35" s="32">
        <v>30</v>
      </c>
      <c r="B35" s="69">
        <v>21028</v>
      </c>
      <c r="C35" s="34">
        <v>12020</v>
      </c>
      <c r="D35" s="34"/>
      <c r="E35" s="34">
        <v>386.3</v>
      </c>
      <c r="F35" s="34">
        <v>26.08</v>
      </c>
      <c r="G35" s="34">
        <v>32.26</v>
      </c>
      <c r="H35" s="34">
        <v>0.926</v>
      </c>
      <c r="I35" s="34">
        <v>3.99</v>
      </c>
      <c r="J35" s="34">
        <v>0.219</v>
      </c>
      <c r="K35" s="34">
        <v>40.5</v>
      </c>
      <c r="L35" s="34">
        <v>12.09</v>
      </c>
      <c r="M35" s="34">
        <v>7.36</v>
      </c>
      <c r="N35" s="34">
        <v>6.76</v>
      </c>
      <c r="O35" s="34">
        <v>391</v>
      </c>
      <c r="P35" s="34">
        <v>7</v>
      </c>
      <c r="Q35" s="43"/>
      <c r="R35" s="44">
        <f t="shared" si="0"/>
        <v>876.166666666667</v>
      </c>
      <c r="S35" s="32"/>
      <c r="T35" s="63"/>
      <c r="U35" s="32"/>
      <c r="V35" s="32"/>
      <c r="W35" s="63"/>
      <c r="X35" s="32"/>
    </row>
    <row r="36" s="7" customFormat="1" ht="22" customHeight="1" spans="1:24">
      <c r="A36" s="32">
        <v>31</v>
      </c>
      <c r="B36" s="70">
        <v>19840</v>
      </c>
      <c r="C36" s="37">
        <v>10350</v>
      </c>
      <c r="D36" s="37"/>
      <c r="E36" s="38">
        <v>274.6</v>
      </c>
      <c r="F36" s="37">
        <v>24.53</v>
      </c>
      <c r="G36" s="38">
        <v>33.45</v>
      </c>
      <c r="H36" s="37">
        <v>0.984</v>
      </c>
      <c r="I36" s="38">
        <v>3.95</v>
      </c>
      <c r="J36" s="37">
        <v>0.203</v>
      </c>
      <c r="K36" s="38">
        <v>42.7</v>
      </c>
      <c r="L36" s="37">
        <v>11.03</v>
      </c>
      <c r="M36" s="38">
        <v>7.39</v>
      </c>
      <c r="N36" s="37">
        <v>6.72</v>
      </c>
      <c r="O36" s="38">
        <v>304</v>
      </c>
      <c r="P36" s="37">
        <v>6</v>
      </c>
      <c r="Q36" s="43"/>
      <c r="R36" s="44">
        <f t="shared" si="0"/>
        <v>826.666666666667</v>
      </c>
      <c r="S36" s="32"/>
      <c r="T36" s="63"/>
      <c r="U36" s="32"/>
      <c r="V36" s="32"/>
      <c r="W36" s="63"/>
      <c r="X36" s="32"/>
    </row>
    <row r="37" s="7" customFormat="1" ht="22" customHeight="1" spans="1:24">
      <c r="A37" s="16" t="s">
        <v>21</v>
      </c>
      <c r="B37" s="17">
        <f>SUM(B6:B36)</f>
        <v>584410</v>
      </c>
      <c r="C37" s="17">
        <f>SUM(C6:C36)</f>
        <v>400640</v>
      </c>
      <c r="D37" s="18">
        <f>SUM(D6:D36)</f>
        <v>179.13</v>
      </c>
      <c r="E37" s="19">
        <f t="shared" ref="E37:L37" si="1">AVERAGE(E6:E36)</f>
        <v>481.235483870968</v>
      </c>
      <c r="F37" s="19">
        <f t="shared" si="1"/>
        <v>25.8461290322581</v>
      </c>
      <c r="G37" s="19">
        <f t="shared" si="1"/>
        <v>44.1338709677419</v>
      </c>
      <c r="H37" s="19">
        <f t="shared" si="1"/>
        <v>0.922064516129032</v>
      </c>
      <c r="I37" s="19">
        <f t="shared" si="1"/>
        <v>6.18606451612903</v>
      </c>
      <c r="J37" s="19">
        <f t="shared" si="1"/>
        <v>0.171290322580645</v>
      </c>
      <c r="K37" s="19">
        <f t="shared" si="1"/>
        <v>51.6409677419355</v>
      </c>
      <c r="L37" s="19">
        <f t="shared" si="1"/>
        <v>9.56483870967742</v>
      </c>
      <c r="M37" s="19">
        <f t="shared" ref="M37:X37" si="2">AVERAGE(M6:M36)</f>
        <v>7.39548387096774</v>
      </c>
      <c r="N37" s="19">
        <f t="shared" si="2"/>
        <v>6.79193548387097</v>
      </c>
      <c r="O37" s="19">
        <f t="shared" si="2"/>
        <v>404.774193548387</v>
      </c>
      <c r="P37" s="19">
        <f t="shared" si="2"/>
        <v>6.61290322580645</v>
      </c>
      <c r="Q37" s="19"/>
      <c r="R37" s="19"/>
      <c r="S37" s="19">
        <f t="shared" si="2"/>
        <v>23.8468666666667</v>
      </c>
      <c r="T37" s="19">
        <f t="shared" si="2"/>
        <v>0.124733333333333</v>
      </c>
      <c r="U37" s="19" t="e">
        <f t="shared" si="2"/>
        <v>#DIV/0!</v>
      </c>
      <c r="V37" s="19"/>
      <c r="W37" s="19">
        <f t="shared" si="2"/>
        <v>0.107866666666667</v>
      </c>
      <c r="X37" s="19">
        <f t="shared" si="2"/>
        <v>8.874</v>
      </c>
    </row>
    <row r="38" s="8" customFormat="1" ht="22" customHeight="1" spans="3:22">
      <c r="C38" s="40" t="s">
        <v>22</v>
      </c>
      <c r="D38" s="40"/>
      <c r="G38" s="41"/>
      <c r="H38" s="41"/>
      <c r="I38" s="41"/>
      <c r="L38" s="42" t="s">
        <v>23</v>
      </c>
      <c r="M38" s="42"/>
      <c r="U38" s="40" t="s">
        <v>24</v>
      </c>
      <c r="V38" s="40"/>
    </row>
  </sheetData>
  <mergeCells count="15">
    <mergeCell ref="A2:X2"/>
    <mergeCell ref="E3:R3"/>
    <mergeCell ref="S3:X3"/>
    <mergeCell ref="E4:F4"/>
    <mergeCell ref="G4:H4"/>
    <mergeCell ref="I4:J4"/>
    <mergeCell ref="K4:L4"/>
    <mergeCell ref="M4:N4"/>
    <mergeCell ref="O4:P4"/>
    <mergeCell ref="Q4:R4"/>
    <mergeCell ref="L38:M38"/>
    <mergeCell ref="A3:A5"/>
    <mergeCell ref="B3:B5"/>
    <mergeCell ref="C3:C5"/>
    <mergeCell ref="D3:D5"/>
  </mergeCells>
  <pageMargins left="0.196527777777778" right="0.196527777777778" top="0.196527777777778" bottom="0.196527777777778" header="0.313888888888889" footer="0.313888888888889"/>
  <pageSetup paperSize="9" scale="62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37"/>
  <sheetViews>
    <sheetView zoomScale="80" zoomScaleNormal="80" topLeftCell="A4" workbookViewId="0">
      <selection activeCell="K6" sqref="K6:L35"/>
    </sheetView>
  </sheetViews>
  <sheetFormatPr defaultColWidth="9" defaultRowHeight="13.5"/>
  <cols>
    <col min="1" max="1" width="4.375" style="7" customWidth="1"/>
    <col min="2" max="2" width="9.75" customWidth="1"/>
    <col min="3" max="3" width="9" customWidth="1"/>
    <col min="4" max="6" width="7.375" customWidth="1"/>
    <col min="7" max="8" width="6.625" customWidth="1"/>
    <col min="9" max="12" width="6.75833333333333" customWidth="1"/>
    <col min="13" max="14" width="6.625" customWidth="1"/>
    <col min="15" max="16" width="7.375" customWidth="1"/>
    <col min="17" max="17" width="6.625" customWidth="1"/>
    <col min="18" max="18" width="11.375" customWidth="1"/>
    <col min="19" max="24" width="12.3833333333333" customWidth="1"/>
  </cols>
  <sheetData>
    <row r="1" ht="55" customHeight="1"/>
    <row r="2" ht="36" customHeight="1" spans="1:24">
      <c r="A2" s="28" t="s">
        <v>27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</row>
    <row r="3" customFormat="1" ht="22" customHeight="1" spans="1:24">
      <c r="A3" s="16" t="s">
        <v>1</v>
      </c>
      <c r="B3" s="15" t="s">
        <v>2</v>
      </c>
      <c r="C3" s="15" t="s">
        <v>3</v>
      </c>
      <c r="D3" s="15" t="s">
        <v>4</v>
      </c>
      <c r="E3" s="16" t="s">
        <v>5</v>
      </c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 t="s">
        <v>6</v>
      </c>
      <c r="T3" s="16"/>
      <c r="U3" s="16"/>
      <c r="V3" s="16"/>
      <c r="W3" s="16"/>
      <c r="X3" s="16"/>
    </row>
    <row r="4" s="7" customFormat="1" ht="22" customHeight="1" spans="1:24">
      <c r="A4" s="16"/>
      <c r="B4" s="15"/>
      <c r="C4" s="15"/>
      <c r="D4" s="15"/>
      <c r="E4" s="16" t="s">
        <v>7</v>
      </c>
      <c r="F4" s="16"/>
      <c r="G4" s="16" t="s">
        <v>8</v>
      </c>
      <c r="H4" s="16"/>
      <c r="I4" s="16" t="s">
        <v>9</v>
      </c>
      <c r="J4" s="16"/>
      <c r="K4" s="16" t="s">
        <v>10</v>
      </c>
      <c r="L4" s="16"/>
      <c r="M4" s="16" t="s">
        <v>11</v>
      </c>
      <c r="N4" s="16"/>
      <c r="O4" s="16" t="s">
        <v>12</v>
      </c>
      <c r="P4" s="16"/>
      <c r="Q4" s="16" t="s">
        <v>13</v>
      </c>
      <c r="R4" s="16"/>
      <c r="S4" s="25" t="s">
        <v>14</v>
      </c>
      <c r="T4" s="26" t="s">
        <v>15</v>
      </c>
      <c r="U4" s="26" t="s">
        <v>11</v>
      </c>
      <c r="V4" s="26" t="s">
        <v>16</v>
      </c>
      <c r="W4" s="67" t="s">
        <v>17</v>
      </c>
      <c r="X4" s="26" t="s">
        <v>18</v>
      </c>
    </row>
    <row r="5" s="7" customFormat="1" ht="22" customHeight="1" spans="1:24">
      <c r="A5" s="16"/>
      <c r="B5" s="15"/>
      <c r="C5" s="15"/>
      <c r="D5" s="15"/>
      <c r="E5" s="16" t="s">
        <v>19</v>
      </c>
      <c r="F5" s="16" t="s">
        <v>20</v>
      </c>
      <c r="G5" s="16" t="s">
        <v>19</v>
      </c>
      <c r="H5" s="16" t="s">
        <v>20</v>
      </c>
      <c r="I5" s="16" t="s">
        <v>19</v>
      </c>
      <c r="J5" s="16" t="s">
        <v>20</v>
      </c>
      <c r="K5" s="16" t="s">
        <v>19</v>
      </c>
      <c r="L5" s="16" t="s">
        <v>20</v>
      </c>
      <c r="M5" s="16" t="s">
        <v>19</v>
      </c>
      <c r="N5" s="16" t="s">
        <v>20</v>
      </c>
      <c r="O5" s="16" t="s">
        <v>19</v>
      </c>
      <c r="P5" s="16" t="s">
        <v>20</v>
      </c>
      <c r="Q5" s="16" t="s">
        <v>19</v>
      </c>
      <c r="R5" s="16" t="s">
        <v>20</v>
      </c>
      <c r="S5" s="25" t="s">
        <v>20</v>
      </c>
      <c r="T5" s="25" t="s">
        <v>20</v>
      </c>
      <c r="U5" s="25" t="s">
        <v>20</v>
      </c>
      <c r="V5" s="25" t="s">
        <v>20</v>
      </c>
      <c r="W5" s="25" t="s">
        <v>20</v>
      </c>
      <c r="X5" s="25" t="s">
        <v>20</v>
      </c>
    </row>
    <row r="6" s="7" customFormat="1" ht="22" customHeight="1" spans="1:24">
      <c r="A6" s="32">
        <v>1</v>
      </c>
      <c r="B6" s="33">
        <v>18617</v>
      </c>
      <c r="C6" s="34">
        <v>11310</v>
      </c>
      <c r="D6" s="34"/>
      <c r="E6" s="60">
        <v>248.3</v>
      </c>
      <c r="F6" s="60">
        <v>24.13</v>
      </c>
      <c r="G6" s="60">
        <v>38.8</v>
      </c>
      <c r="H6" s="60">
        <v>0.25</v>
      </c>
      <c r="I6" s="60">
        <v>4.45</v>
      </c>
      <c r="J6" s="60">
        <v>0.244</v>
      </c>
      <c r="K6" s="60">
        <v>47.64</v>
      </c>
      <c r="L6" s="60">
        <v>12.78</v>
      </c>
      <c r="M6" s="34">
        <v>7.38</v>
      </c>
      <c r="N6" s="34">
        <v>6.68</v>
      </c>
      <c r="O6" s="34">
        <v>318</v>
      </c>
      <c r="P6" s="34">
        <v>7</v>
      </c>
      <c r="Q6" s="32"/>
      <c r="R6" s="68">
        <f>B6/24</f>
        <v>775.708333333333</v>
      </c>
      <c r="S6" s="62"/>
      <c r="T6" s="63"/>
      <c r="U6" s="45"/>
      <c r="V6" s="32"/>
      <c r="W6" s="63"/>
      <c r="X6" s="32"/>
    </row>
    <row r="7" s="7" customFormat="1" ht="22" customHeight="1" spans="1:24">
      <c r="A7" s="32">
        <v>2</v>
      </c>
      <c r="B7" s="33">
        <v>18367</v>
      </c>
      <c r="C7" s="34">
        <v>11390</v>
      </c>
      <c r="D7" s="34"/>
      <c r="E7" s="60">
        <v>254.6</v>
      </c>
      <c r="F7" s="60">
        <v>25.03</v>
      </c>
      <c r="G7" s="60">
        <v>38.14</v>
      </c>
      <c r="H7" s="60">
        <v>0.257</v>
      </c>
      <c r="I7" s="60">
        <v>4.45</v>
      </c>
      <c r="J7" s="60">
        <v>0.206</v>
      </c>
      <c r="K7" s="60">
        <v>43.83</v>
      </c>
      <c r="L7" s="60">
        <v>12.37</v>
      </c>
      <c r="M7" s="34">
        <v>7.37</v>
      </c>
      <c r="N7" s="34">
        <v>6.68</v>
      </c>
      <c r="O7" s="34">
        <v>303</v>
      </c>
      <c r="P7" s="34">
        <v>6</v>
      </c>
      <c r="Q7" s="32"/>
      <c r="R7" s="68">
        <f t="shared" ref="R7:R35" si="0">B7/24</f>
        <v>765.291666666667</v>
      </c>
      <c r="S7" s="62"/>
      <c r="T7" s="63"/>
      <c r="U7" s="45"/>
      <c r="V7" s="32"/>
      <c r="W7" s="63"/>
      <c r="X7" s="32"/>
    </row>
    <row r="8" s="7" customFormat="1" ht="22" customHeight="1" spans="1:24">
      <c r="A8" s="32">
        <v>3</v>
      </c>
      <c r="B8" s="33">
        <v>18420</v>
      </c>
      <c r="C8" s="34">
        <v>11140</v>
      </c>
      <c r="D8" s="34"/>
      <c r="E8" s="60">
        <v>287.1</v>
      </c>
      <c r="F8" s="60">
        <v>25.53</v>
      </c>
      <c r="G8" s="60">
        <v>42.41</v>
      </c>
      <c r="H8" s="60">
        <v>0.0074</v>
      </c>
      <c r="I8" s="60">
        <v>4.26</v>
      </c>
      <c r="J8" s="60">
        <v>0.222</v>
      </c>
      <c r="K8" s="60">
        <v>47.41</v>
      </c>
      <c r="L8" s="60">
        <v>12.86</v>
      </c>
      <c r="M8" s="34">
        <v>7.41</v>
      </c>
      <c r="N8" s="34">
        <v>6.72</v>
      </c>
      <c r="O8" s="34">
        <v>304</v>
      </c>
      <c r="P8" s="34">
        <v>7</v>
      </c>
      <c r="Q8" s="43"/>
      <c r="R8" s="68">
        <f t="shared" si="0"/>
        <v>767.5</v>
      </c>
      <c r="S8" s="62"/>
      <c r="T8" s="63"/>
      <c r="U8" s="45"/>
      <c r="V8" s="32"/>
      <c r="W8" s="63"/>
      <c r="X8" s="32"/>
    </row>
    <row r="9" s="7" customFormat="1" ht="22" customHeight="1" spans="1:24">
      <c r="A9" s="32">
        <v>4</v>
      </c>
      <c r="B9" s="33">
        <v>18656</v>
      </c>
      <c r="C9" s="34">
        <v>10970</v>
      </c>
      <c r="D9" s="34"/>
      <c r="E9" s="60">
        <v>301.4</v>
      </c>
      <c r="F9" s="60">
        <v>24.68</v>
      </c>
      <c r="G9" s="60">
        <v>42.1</v>
      </c>
      <c r="H9" s="60">
        <v>0.25</v>
      </c>
      <c r="I9" s="60">
        <v>4.28</v>
      </c>
      <c r="J9" s="60">
        <v>0.213</v>
      </c>
      <c r="K9" s="60">
        <v>47.62</v>
      </c>
      <c r="L9" s="60">
        <v>12.4</v>
      </c>
      <c r="M9" s="34">
        <v>7.44</v>
      </c>
      <c r="N9" s="34">
        <v>6.71</v>
      </c>
      <c r="O9" s="34">
        <v>314</v>
      </c>
      <c r="P9" s="34">
        <v>7</v>
      </c>
      <c r="Q9" s="32"/>
      <c r="R9" s="68">
        <f t="shared" si="0"/>
        <v>777.333333333333</v>
      </c>
      <c r="S9" s="62"/>
      <c r="T9" s="63"/>
      <c r="U9" s="45"/>
      <c r="V9" s="32"/>
      <c r="W9" s="63"/>
      <c r="X9" s="32"/>
    </row>
    <row r="10" s="7" customFormat="1" ht="22" customHeight="1" spans="1:24">
      <c r="A10" s="32">
        <v>5</v>
      </c>
      <c r="B10" s="33">
        <v>18938</v>
      </c>
      <c r="C10" s="34">
        <v>11970</v>
      </c>
      <c r="D10" s="34"/>
      <c r="E10" s="60">
        <v>311.5</v>
      </c>
      <c r="F10" s="60">
        <v>24.63</v>
      </c>
      <c r="G10" s="60">
        <v>41.47</v>
      </c>
      <c r="H10" s="60">
        <v>0.338</v>
      </c>
      <c r="I10" s="60">
        <v>5.57</v>
      </c>
      <c r="J10" s="60">
        <v>0.208</v>
      </c>
      <c r="K10" s="60">
        <v>52.09</v>
      </c>
      <c r="L10" s="60">
        <v>11.04</v>
      </c>
      <c r="M10" s="34">
        <v>7.43</v>
      </c>
      <c r="N10" s="48">
        <v>6.75</v>
      </c>
      <c r="O10" s="34">
        <v>342</v>
      </c>
      <c r="P10" s="34">
        <v>6</v>
      </c>
      <c r="Q10" s="32"/>
      <c r="R10" s="68">
        <f t="shared" si="0"/>
        <v>789.083333333333</v>
      </c>
      <c r="S10" s="62"/>
      <c r="T10" s="63"/>
      <c r="U10" s="45"/>
      <c r="V10" s="32"/>
      <c r="W10" s="63"/>
      <c r="X10" s="32"/>
    </row>
    <row r="11" s="7" customFormat="1" ht="22" customHeight="1" spans="1:24">
      <c r="A11" s="32">
        <v>6</v>
      </c>
      <c r="B11" s="33">
        <v>18558</v>
      </c>
      <c r="C11" s="34">
        <v>11370</v>
      </c>
      <c r="D11" s="34"/>
      <c r="E11" s="60">
        <v>323.6</v>
      </c>
      <c r="F11" s="60">
        <v>24.08</v>
      </c>
      <c r="G11" s="60">
        <v>41.34</v>
      </c>
      <c r="H11" s="60">
        <v>0.507</v>
      </c>
      <c r="I11" s="60">
        <v>4.67</v>
      </c>
      <c r="J11" s="60">
        <v>0.152</v>
      </c>
      <c r="K11" s="60">
        <v>45</v>
      </c>
      <c r="L11" s="60">
        <v>12.11</v>
      </c>
      <c r="M11" s="34">
        <v>7.38</v>
      </c>
      <c r="N11" s="34">
        <v>6.75</v>
      </c>
      <c r="O11" s="34">
        <v>371</v>
      </c>
      <c r="P11" s="34">
        <v>6</v>
      </c>
      <c r="Q11" s="32"/>
      <c r="R11" s="68">
        <f t="shared" si="0"/>
        <v>773.25</v>
      </c>
      <c r="S11" s="62"/>
      <c r="T11" s="63"/>
      <c r="U11" s="45"/>
      <c r="V11" s="32"/>
      <c r="W11" s="63"/>
      <c r="X11" s="32"/>
    </row>
    <row r="12" s="7" customFormat="1" ht="22" customHeight="1" spans="1:24">
      <c r="A12" s="32">
        <v>7</v>
      </c>
      <c r="B12" s="33">
        <v>18010</v>
      </c>
      <c r="C12" s="34">
        <v>11420</v>
      </c>
      <c r="D12" s="34"/>
      <c r="E12" s="60">
        <v>354.1</v>
      </c>
      <c r="F12" s="60">
        <v>25.08</v>
      </c>
      <c r="G12" s="60">
        <v>41.17</v>
      </c>
      <c r="H12" s="60">
        <v>0.324</v>
      </c>
      <c r="I12" s="60">
        <v>3.04</v>
      </c>
      <c r="J12" s="60">
        <v>0.143</v>
      </c>
      <c r="K12" s="60">
        <v>47.02</v>
      </c>
      <c r="L12" s="60">
        <v>12.33</v>
      </c>
      <c r="M12" s="34">
        <v>7.38</v>
      </c>
      <c r="N12" s="34">
        <v>6.79</v>
      </c>
      <c r="O12" s="34">
        <v>378</v>
      </c>
      <c r="P12" s="34">
        <v>7</v>
      </c>
      <c r="Q12" s="32"/>
      <c r="R12" s="68">
        <f t="shared" si="0"/>
        <v>750.416666666667</v>
      </c>
      <c r="S12" s="62"/>
      <c r="T12" s="63"/>
      <c r="U12" s="45"/>
      <c r="V12" s="32"/>
      <c r="W12" s="63"/>
      <c r="X12" s="32"/>
    </row>
    <row r="13" s="7" customFormat="1" ht="22" customHeight="1" spans="1:24">
      <c r="A13" s="32">
        <v>8</v>
      </c>
      <c r="B13" s="33">
        <v>17141</v>
      </c>
      <c r="C13" s="34">
        <v>11370</v>
      </c>
      <c r="D13" s="34"/>
      <c r="E13" s="60">
        <v>416.9</v>
      </c>
      <c r="F13" s="60">
        <v>25.18</v>
      </c>
      <c r="G13" s="60">
        <v>43.16</v>
      </c>
      <c r="H13" s="60">
        <v>0.372</v>
      </c>
      <c r="I13" s="60">
        <v>3.74</v>
      </c>
      <c r="J13" s="60">
        <v>0.153</v>
      </c>
      <c r="K13" s="60">
        <v>51.62</v>
      </c>
      <c r="L13" s="60">
        <v>12.48</v>
      </c>
      <c r="M13" s="34">
        <v>7.36</v>
      </c>
      <c r="N13" s="34">
        <v>6.13</v>
      </c>
      <c r="O13" s="34">
        <v>373</v>
      </c>
      <c r="P13" s="34">
        <v>5</v>
      </c>
      <c r="Q13" s="32"/>
      <c r="R13" s="68">
        <f t="shared" si="0"/>
        <v>714.208333333333</v>
      </c>
      <c r="S13" s="62"/>
      <c r="T13" s="63"/>
      <c r="U13" s="45"/>
      <c r="V13" s="32"/>
      <c r="W13" s="63"/>
      <c r="X13" s="32"/>
    </row>
    <row r="14" s="7" customFormat="1" ht="22" customHeight="1" spans="1:24">
      <c r="A14" s="32">
        <v>9</v>
      </c>
      <c r="B14" s="33">
        <v>16732</v>
      </c>
      <c r="C14" s="34">
        <v>10890</v>
      </c>
      <c r="D14" s="34"/>
      <c r="E14" s="60">
        <v>408.3</v>
      </c>
      <c r="F14" s="60">
        <v>24.68</v>
      </c>
      <c r="G14" s="60">
        <v>41.42</v>
      </c>
      <c r="H14" s="60">
        <v>0.473</v>
      </c>
      <c r="I14" s="60">
        <v>5.46</v>
      </c>
      <c r="J14" s="60">
        <v>0.181</v>
      </c>
      <c r="K14" s="60">
        <v>43.66</v>
      </c>
      <c r="L14" s="60">
        <v>12.36</v>
      </c>
      <c r="M14" s="34">
        <v>7.45</v>
      </c>
      <c r="N14" s="34">
        <v>6.78</v>
      </c>
      <c r="O14" s="34">
        <v>318</v>
      </c>
      <c r="P14" s="34">
        <v>6</v>
      </c>
      <c r="Q14" s="32"/>
      <c r="R14" s="68">
        <f t="shared" si="0"/>
        <v>697.166666666667</v>
      </c>
      <c r="S14" s="62"/>
      <c r="T14" s="63"/>
      <c r="U14" s="45"/>
      <c r="V14" s="32"/>
      <c r="W14" s="63"/>
      <c r="X14" s="32"/>
    </row>
    <row r="15" s="7" customFormat="1" ht="22" customHeight="1" spans="1:24">
      <c r="A15" s="32">
        <v>10</v>
      </c>
      <c r="B15" s="33">
        <v>17989</v>
      </c>
      <c r="C15" s="34">
        <v>10620</v>
      </c>
      <c r="D15" s="34"/>
      <c r="E15" s="60">
        <v>422.1</v>
      </c>
      <c r="F15" s="60">
        <v>24.68</v>
      </c>
      <c r="G15" s="60">
        <v>41.53</v>
      </c>
      <c r="H15" s="60">
        <v>0.394</v>
      </c>
      <c r="I15" s="60">
        <v>5.5</v>
      </c>
      <c r="J15" s="60">
        <v>0.158</v>
      </c>
      <c r="K15" s="60">
        <v>46.78</v>
      </c>
      <c r="L15" s="60">
        <v>12.64</v>
      </c>
      <c r="M15" s="34">
        <v>7.38</v>
      </c>
      <c r="N15" s="34">
        <v>6.75</v>
      </c>
      <c r="O15" s="34">
        <v>334</v>
      </c>
      <c r="P15" s="34">
        <v>6</v>
      </c>
      <c r="Q15" s="32"/>
      <c r="R15" s="68">
        <f t="shared" si="0"/>
        <v>749.541666666667</v>
      </c>
      <c r="S15" s="62"/>
      <c r="T15" s="63"/>
      <c r="U15" s="45"/>
      <c r="V15" s="32"/>
      <c r="W15" s="63"/>
      <c r="X15" s="32"/>
    </row>
    <row r="16" s="7" customFormat="1" ht="22" customHeight="1" spans="1:24">
      <c r="A16" s="32">
        <v>11</v>
      </c>
      <c r="B16" s="33">
        <v>17435</v>
      </c>
      <c r="C16" s="34">
        <v>11150</v>
      </c>
      <c r="D16" s="34"/>
      <c r="E16" s="60">
        <v>298</v>
      </c>
      <c r="F16" s="60">
        <v>24.13</v>
      </c>
      <c r="G16" s="60">
        <v>38.03</v>
      </c>
      <c r="H16" s="60">
        <v>0.676</v>
      </c>
      <c r="I16" s="60">
        <v>4.2</v>
      </c>
      <c r="J16" s="60">
        <v>0.19</v>
      </c>
      <c r="K16" s="60">
        <v>41.1</v>
      </c>
      <c r="L16" s="60">
        <v>12.7</v>
      </c>
      <c r="M16" s="34">
        <v>7.44</v>
      </c>
      <c r="N16" s="34">
        <v>6.77</v>
      </c>
      <c r="O16" s="34">
        <v>246</v>
      </c>
      <c r="P16" s="34">
        <v>7</v>
      </c>
      <c r="Q16" s="32"/>
      <c r="R16" s="68">
        <f t="shared" si="0"/>
        <v>726.458333333333</v>
      </c>
      <c r="S16" s="62"/>
      <c r="T16" s="63"/>
      <c r="U16" s="45"/>
      <c r="V16" s="32"/>
      <c r="W16" s="63"/>
      <c r="X16" s="32"/>
    </row>
    <row r="17" s="7" customFormat="1" ht="22" customHeight="1" spans="1:24">
      <c r="A17" s="32">
        <v>12</v>
      </c>
      <c r="B17" s="33">
        <v>17917</v>
      </c>
      <c r="C17" s="34">
        <v>11220</v>
      </c>
      <c r="D17" s="34"/>
      <c r="E17" s="60">
        <v>264.9</v>
      </c>
      <c r="F17" s="60">
        <v>24.13</v>
      </c>
      <c r="G17" s="60">
        <v>39.21</v>
      </c>
      <c r="H17" s="60">
        <v>0.568</v>
      </c>
      <c r="I17" s="60">
        <v>3.75</v>
      </c>
      <c r="J17" s="60">
        <v>0.224</v>
      </c>
      <c r="K17" s="60">
        <v>43.09</v>
      </c>
      <c r="L17" s="60">
        <v>13.64</v>
      </c>
      <c r="M17" s="34">
        <v>7.36</v>
      </c>
      <c r="N17" s="34">
        <v>6.79</v>
      </c>
      <c r="O17" s="34">
        <v>312</v>
      </c>
      <c r="P17" s="34">
        <v>6</v>
      </c>
      <c r="Q17" s="32"/>
      <c r="R17" s="68">
        <f t="shared" si="0"/>
        <v>746.541666666667</v>
      </c>
      <c r="S17" s="62"/>
      <c r="T17" s="63"/>
      <c r="U17" s="45"/>
      <c r="V17" s="32"/>
      <c r="W17" s="63"/>
      <c r="X17" s="32"/>
    </row>
    <row r="18" s="7" customFormat="1" ht="22" customHeight="1" spans="1:24">
      <c r="A18" s="32">
        <v>13</v>
      </c>
      <c r="B18" s="33">
        <v>17485</v>
      </c>
      <c r="C18" s="34">
        <v>11080</v>
      </c>
      <c r="D18" s="34"/>
      <c r="E18" s="60">
        <v>264.3</v>
      </c>
      <c r="F18" s="60">
        <v>24.14</v>
      </c>
      <c r="G18" s="60">
        <v>42.06</v>
      </c>
      <c r="H18" s="60">
        <v>1.23</v>
      </c>
      <c r="I18" s="60">
        <v>5.02</v>
      </c>
      <c r="J18" s="60">
        <v>0.19</v>
      </c>
      <c r="K18" s="60">
        <v>45.24</v>
      </c>
      <c r="L18" s="60">
        <v>11.54</v>
      </c>
      <c r="M18" s="34">
        <v>7.39</v>
      </c>
      <c r="N18" s="34">
        <v>6.75</v>
      </c>
      <c r="O18" s="34">
        <v>344</v>
      </c>
      <c r="P18" s="34">
        <v>5</v>
      </c>
      <c r="Q18" s="32"/>
      <c r="R18" s="68">
        <f t="shared" si="0"/>
        <v>728.541666666667</v>
      </c>
      <c r="S18" s="62"/>
      <c r="T18" s="63"/>
      <c r="U18" s="45"/>
      <c r="V18" s="32"/>
      <c r="W18" s="63"/>
      <c r="X18" s="32"/>
    </row>
    <row r="19" s="7" customFormat="1" ht="22" customHeight="1" spans="1:24">
      <c r="A19" s="32">
        <v>14</v>
      </c>
      <c r="B19" s="33">
        <v>17233</v>
      </c>
      <c r="C19" s="34">
        <v>10830</v>
      </c>
      <c r="D19" s="34"/>
      <c r="E19" s="60">
        <v>346.1</v>
      </c>
      <c r="F19" s="60">
        <v>23.98</v>
      </c>
      <c r="G19" s="60">
        <v>45.03</v>
      </c>
      <c r="H19" s="60">
        <v>1.25</v>
      </c>
      <c r="I19" s="60">
        <v>5.76</v>
      </c>
      <c r="J19" s="60">
        <v>0.167</v>
      </c>
      <c r="K19" s="60">
        <v>50.88</v>
      </c>
      <c r="L19" s="60">
        <v>13.26</v>
      </c>
      <c r="M19" s="34">
        <v>7.35</v>
      </c>
      <c r="N19" s="34">
        <v>6.79</v>
      </c>
      <c r="O19" s="34">
        <v>374</v>
      </c>
      <c r="P19" s="34">
        <v>5</v>
      </c>
      <c r="Q19" s="32"/>
      <c r="R19" s="68">
        <f t="shared" si="0"/>
        <v>718.041666666667</v>
      </c>
      <c r="S19" s="62"/>
      <c r="T19" s="63"/>
      <c r="U19" s="45"/>
      <c r="V19" s="32"/>
      <c r="W19" s="63"/>
      <c r="X19" s="32"/>
    </row>
    <row r="20" s="7" customFormat="1" ht="22" customHeight="1" spans="1:24">
      <c r="A20" s="32">
        <v>15</v>
      </c>
      <c r="B20" s="33">
        <v>16505</v>
      </c>
      <c r="C20" s="34">
        <v>10970</v>
      </c>
      <c r="D20" s="34"/>
      <c r="E20" s="60">
        <v>303.5</v>
      </c>
      <c r="F20" s="60">
        <v>24.08</v>
      </c>
      <c r="G20" s="60">
        <v>41.36</v>
      </c>
      <c r="H20" s="60">
        <v>0.297</v>
      </c>
      <c r="I20" s="60">
        <v>4.21</v>
      </c>
      <c r="J20" s="60">
        <v>0.187</v>
      </c>
      <c r="K20" s="60">
        <v>48.62</v>
      </c>
      <c r="L20" s="60">
        <v>13.1</v>
      </c>
      <c r="M20" s="34">
        <v>7.36</v>
      </c>
      <c r="N20" s="34">
        <v>6.78</v>
      </c>
      <c r="O20" s="34">
        <v>328</v>
      </c>
      <c r="P20" s="34">
        <v>7</v>
      </c>
      <c r="Q20" s="32"/>
      <c r="R20" s="68">
        <f t="shared" si="0"/>
        <v>687.708333333333</v>
      </c>
      <c r="S20" s="62"/>
      <c r="T20" s="63"/>
      <c r="U20" s="45"/>
      <c r="V20" s="32"/>
      <c r="W20" s="63"/>
      <c r="X20" s="32"/>
    </row>
    <row r="21" s="7" customFormat="1" ht="22" customHeight="1" spans="1:24">
      <c r="A21" s="32">
        <v>16</v>
      </c>
      <c r="B21" s="33">
        <v>17406</v>
      </c>
      <c r="C21" s="34">
        <v>10820</v>
      </c>
      <c r="D21" s="34"/>
      <c r="E21" s="60">
        <v>358.2</v>
      </c>
      <c r="F21" s="60">
        <v>23.78</v>
      </c>
      <c r="G21" s="60">
        <v>40.23</v>
      </c>
      <c r="H21" s="60">
        <v>1.27</v>
      </c>
      <c r="I21" s="60">
        <v>8.35</v>
      </c>
      <c r="J21" s="60">
        <v>0.17</v>
      </c>
      <c r="K21" s="60">
        <v>45.77</v>
      </c>
      <c r="L21" s="60">
        <v>13.88</v>
      </c>
      <c r="M21" s="34">
        <v>7.41</v>
      </c>
      <c r="N21" s="34">
        <v>6.81</v>
      </c>
      <c r="O21" s="34">
        <v>394</v>
      </c>
      <c r="P21" s="34">
        <v>7</v>
      </c>
      <c r="Q21" s="32"/>
      <c r="R21" s="68">
        <f t="shared" si="0"/>
        <v>725.25</v>
      </c>
      <c r="S21" s="62"/>
      <c r="T21" s="63"/>
      <c r="U21" s="45"/>
      <c r="V21" s="32"/>
      <c r="W21" s="63"/>
      <c r="X21" s="32"/>
    </row>
    <row r="22" s="7" customFormat="1" ht="22" customHeight="1" spans="1:24">
      <c r="A22" s="32">
        <v>17</v>
      </c>
      <c r="B22" s="33">
        <v>16850</v>
      </c>
      <c r="C22" s="34">
        <v>10930</v>
      </c>
      <c r="D22" s="34">
        <v>16.26</v>
      </c>
      <c r="E22" s="60">
        <v>311.4</v>
      </c>
      <c r="F22" s="60">
        <v>23.61</v>
      </c>
      <c r="G22" s="60">
        <v>40.55</v>
      </c>
      <c r="H22" s="60">
        <v>1.08</v>
      </c>
      <c r="I22" s="60">
        <v>5.72</v>
      </c>
      <c r="J22" s="60">
        <v>0.144</v>
      </c>
      <c r="K22" s="60">
        <v>47.08</v>
      </c>
      <c r="L22" s="60">
        <v>11.44</v>
      </c>
      <c r="M22" s="34">
        <v>7.41</v>
      </c>
      <c r="N22" s="34">
        <v>6.79</v>
      </c>
      <c r="O22" s="34">
        <v>328</v>
      </c>
      <c r="P22" s="34">
        <v>7</v>
      </c>
      <c r="Q22" s="32"/>
      <c r="R22" s="68">
        <f t="shared" si="0"/>
        <v>702.083333333333</v>
      </c>
      <c r="S22" s="62"/>
      <c r="T22" s="63"/>
      <c r="U22" s="45"/>
      <c r="V22" s="32"/>
      <c r="W22" s="63"/>
      <c r="X22" s="32"/>
    </row>
    <row r="23" s="7" customFormat="1" ht="22" customHeight="1" spans="1:24">
      <c r="A23" s="32">
        <v>18</v>
      </c>
      <c r="B23" s="33">
        <v>16166</v>
      </c>
      <c r="C23" s="34">
        <v>11180</v>
      </c>
      <c r="D23" s="34">
        <v>24.44</v>
      </c>
      <c r="E23" s="60">
        <v>358.1</v>
      </c>
      <c r="F23" s="60">
        <v>24.08</v>
      </c>
      <c r="G23" s="60">
        <v>40.33</v>
      </c>
      <c r="H23" s="60">
        <v>1.23</v>
      </c>
      <c r="I23" s="60">
        <v>5.23</v>
      </c>
      <c r="J23" s="60">
        <v>0.196</v>
      </c>
      <c r="K23" s="60">
        <v>45.55</v>
      </c>
      <c r="L23" s="60">
        <v>12.8</v>
      </c>
      <c r="M23" s="34">
        <v>7.42</v>
      </c>
      <c r="N23" s="34">
        <v>6.81</v>
      </c>
      <c r="O23" s="34">
        <v>378</v>
      </c>
      <c r="P23" s="34">
        <v>6</v>
      </c>
      <c r="Q23" s="32"/>
      <c r="R23" s="68">
        <f t="shared" si="0"/>
        <v>673.583333333333</v>
      </c>
      <c r="S23" s="62"/>
      <c r="T23" s="63"/>
      <c r="U23" s="45"/>
      <c r="V23" s="32"/>
      <c r="W23" s="63"/>
      <c r="X23" s="32"/>
    </row>
    <row r="24" s="7" customFormat="1" ht="22" customHeight="1" spans="1:24">
      <c r="A24" s="32">
        <v>19</v>
      </c>
      <c r="B24" s="33">
        <v>17541</v>
      </c>
      <c r="C24" s="34">
        <v>10980</v>
      </c>
      <c r="D24" s="34">
        <v>24.42</v>
      </c>
      <c r="E24" s="60">
        <v>357.6</v>
      </c>
      <c r="F24" s="60">
        <v>23.62</v>
      </c>
      <c r="G24" s="60">
        <v>41.33</v>
      </c>
      <c r="H24" s="60">
        <v>0.932</v>
      </c>
      <c r="I24" s="60">
        <v>5.54</v>
      </c>
      <c r="J24" s="60">
        <v>0.164</v>
      </c>
      <c r="K24" s="60">
        <v>47.36</v>
      </c>
      <c r="L24" s="60">
        <v>12.94</v>
      </c>
      <c r="M24" s="34">
        <v>7.41</v>
      </c>
      <c r="N24" s="34">
        <v>6.85</v>
      </c>
      <c r="O24" s="34">
        <v>396</v>
      </c>
      <c r="P24" s="34">
        <v>6</v>
      </c>
      <c r="Q24" s="32"/>
      <c r="R24" s="68">
        <f t="shared" si="0"/>
        <v>730.875</v>
      </c>
      <c r="S24" s="62"/>
      <c r="T24" s="63"/>
      <c r="U24" s="45"/>
      <c r="V24" s="32"/>
      <c r="W24" s="63"/>
      <c r="X24" s="32"/>
    </row>
    <row r="25" s="7" customFormat="1" ht="22" customHeight="1" spans="1:24">
      <c r="A25" s="32">
        <v>20</v>
      </c>
      <c r="B25" s="33">
        <v>18303</v>
      </c>
      <c r="C25" s="34">
        <v>11060</v>
      </c>
      <c r="D25" s="34">
        <v>24.4</v>
      </c>
      <c r="E25" s="60">
        <v>334.6</v>
      </c>
      <c r="F25" s="60">
        <v>23.79</v>
      </c>
      <c r="G25" s="60">
        <v>41.38</v>
      </c>
      <c r="H25" s="60">
        <v>0.918</v>
      </c>
      <c r="I25" s="60">
        <v>5.03</v>
      </c>
      <c r="J25" s="60">
        <v>0.162</v>
      </c>
      <c r="K25" s="60">
        <v>49.29</v>
      </c>
      <c r="L25" s="60">
        <v>12.91</v>
      </c>
      <c r="M25" s="34">
        <v>7.36</v>
      </c>
      <c r="N25" s="34">
        <v>6.83</v>
      </c>
      <c r="O25" s="34">
        <v>371</v>
      </c>
      <c r="P25" s="34">
        <v>6</v>
      </c>
      <c r="Q25" s="32"/>
      <c r="R25" s="68">
        <f t="shared" si="0"/>
        <v>762.625</v>
      </c>
      <c r="S25" s="62"/>
      <c r="T25" s="63"/>
      <c r="U25" s="45"/>
      <c r="V25" s="32"/>
      <c r="W25" s="63"/>
      <c r="X25" s="32"/>
    </row>
    <row r="26" s="7" customFormat="1" ht="22" customHeight="1" spans="1:24">
      <c r="A26" s="32">
        <v>21</v>
      </c>
      <c r="B26" s="33">
        <v>18316</v>
      </c>
      <c r="C26" s="34">
        <v>10840</v>
      </c>
      <c r="D26" s="34">
        <v>24.46</v>
      </c>
      <c r="E26" s="60">
        <v>358.2</v>
      </c>
      <c r="F26" s="60">
        <v>23.61</v>
      </c>
      <c r="G26" s="60">
        <v>43.46</v>
      </c>
      <c r="H26" s="60">
        <v>0.98</v>
      </c>
      <c r="I26" s="60">
        <v>5.31</v>
      </c>
      <c r="J26" s="60">
        <v>0.164</v>
      </c>
      <c r="K26" s="60">
        <v>49.29</v>
      </c>
      <c r="L26" s="60">
        <v>12.79</v>
      </c>
      <c r="M26" s="34">
        <v>7.36</v>
      </c>
      <c r="N26" s="34">
        <v>6.83</v>
      </c>
      <c r="O26" s="34">
        <v>361</v>
      </c>
      <c r="P26" s="34">
        <v>6</v>
      </c>
      <c r="Q26" s="32"/>
      <c r="R26" s="68">
        <f t="shared" si="0"/>
        <v>763.166666666667</v>
      </c>
      <c r="S26" s="62"/>
      <c r="T26" s="63"/>
      <c r="U26" s="45"/>
      <c r="V26" s="32"/>
      <c r="W26" s="63"/>
      <c r="X26" s="32"/>
    </row>
    <row r="27" s="7" customFormat="1" ht="22" customHeight="1" spans="1:24">
      <c r="A27" s="32">
        <v>22</v>
      </c>
      <c r="B27" s="33">
        <v>18257</v>
      </c>
      <c r="C27" s="34">
        <v>11650</v>
      </c>
      <c r="D27" s="34">
        <v>20.34</v>
      </c>
      <c r="E27" s="60">
        <v>308.4</v>
      </c>
      <c r="F27" s="60">
        <v>23.58</v>
      </c>
      <c r="G27" s="60">
        <v>41.48</v>
      </c>
      <c r="H27" s="60">
        <v>0.941</v>
      </c>
      <c r="I27" s="60">
        <v>4.86</v>
      </c>
      <c r="J27" s="60">
        <v>0.159</v>
      </c>
      <c r="K27" s="60">
        <v>49.09</v>
      </c>
      <c r="L27" s="60">
        <v>12.8</v>
      </c>
      <c r="M27" s="34">
        <v>7.34</v>
      </c>
      <c r="N27" s="34">
        <v>6.82</v>
      </c>
      <c r="O27" s="34">
        <v>302</v>
      </c>
      <c r="P27" s="34">
        <v>6</v>
      </c>
      <c r="Q27" s="32"/>
      <c r="R27" s="68">
        <f t="shared" si="0"/>
        <v>760.708333333333</v>
      </c>
      <c r="S27" s="62"/>
      <c r="T27" s="63"/>
      <c r="U27" s="45"/>
      <c r="V27" s="32"/>
      <c r="W27" s="63"/>
      <c r="X27" s="32"/>
    </row>
    <row r="28" s="7" customFormat="1" ht="22" customHeight="1" spans="1:24">
      <c r="A28" s="32">
        <v>23</v>
      </c>
      <c r="B28" s="33">
        <v>19627</v>
      </c>
      <c r="C28" s="34">
        <v>9440</v>
      </c>
      <c r="D28" s="34">
        <v>24.38</v>
      </c>
      <c r="E28" s="60">
        <v>294.3</v>
      </c>
      <c r="F28" s="60">
        <v>24.38</v>
      </c>
      <c r="G28" s="60">
        <v>39.83</v>
      </c>
      <c r="H28" s="60">
        <v>0.918</v>
      </c>
      <c r="I28" s="60">
        <v>5.13</v>
      </c>
      <c r="J28" s="60">
        <v>0.171</v>
      </c>
      <c r="K28" s="60">
        <v>47.28</v>
      </c>
      <c r="L28" s="60">
        <v>13.02</v>
      </c>
      <c r="M28" s="34">
        <v>7.36</v>
      </c>
      <c r="N28" s="34">
        <v>6.79</v>
      </c>
      <c r="O28" s="34">
        <v>321</v>
      </c>
      <c r="P28" s="34">
        <v>5</v>
      </c>
      <c r="Q28" s="32"/>
      <c r="R28" s="68">
        <f t="shared" si="0"/>
        <v>817.791666666667</v>
      </c>
      <c r="S28" s="62"/>
      <c r="T28" s="63"/>
      <c r="U28" s="45"/>
      <c r="V28" s="32"/>
      <c r="W28" s="63"/>
      <c r="X28" s="32"/>
    </row>
    <row r="29" s="7" customFormat="1" ht="22" customHeight="1" spans="1:24">
      <c r="A29" s="32">
        <v>24</v>
      </c>
      <c r="B29" s="33">
        <v>16946</v>
      </c>
      <c r="C29" s="34">
        <v>8970</v>
      </c>
      <c r="D29" s="34">
        <v>24.39</v>
      </c>
      <c r="E29" s="60">
        <v>361.1</v>
      </c>
      <c r="F29" s="60">
        <v>23.61</v>
      </c>
      <c r="G29" s="60">
        <v>41.69</v>
      </c>
      <c r="H29" s="60">
        <v>0.753</v>
      </c>
      <c r="I29" s="60">
        <v>4.92</v>
      </c>
      <c r="J29" s="60">
        <v>0.163</v>
      </c>
      <c r="K29" s="60">
        <v>48.72</v>
      </c>
      <c r="L29" s="60">
        <v>11.6</v>
      </c>
      <c r="M29" s="34">
        <v>7.38</v>
      </c>
      <c r="N29" s="34">
        <v>6.75</v>
      </c>
      <c r="O29" s="34">
        <v>341</v>
      </c>
      <c r="P29" s="34">
        <v>6</v>
      </c>
      <c r="Q29" s="32"/>
      <c r="R29" s="68">
        <f t="shared" si="0"/>
        <v>706.083333333333</v>
      </c>
      <c r="S29" s="62"/>
      <c r="T29" s="63"/>
      <c r="U29" s="45"/>
      <c r="V29" s="32"/>
      <c r="W29" s="63"/>
      <c r="X29" s="32"/>
    </row>
    <row r="30" s="7" customFormat="1" ht="22" customHeight="1" spans="1:24">
      <c r="A30" s="32">
        <v>25</v>
      </c>
      <c r="B30" s="33">
        <v>20076</v>
      </c>
      <c r="C30" s="34">
        <v>9640</v>
      </c>
      <c r="D30" s="34">
        <v>24.35</v>
      </c>
      <c r="E30" s="60">
        <v>286.7</v>
      </c>
      <c r="F30" s="60">
        <v>23.38</v>
      </c>
      <c r="G30" s="60">
        <v>39.94</v>
      </c>
      <c r="H30" s="60">
        <v>0.862</v>
      </c>
      <c r="I30" s="60">
        <v>5.03</v>
      </c>
      <c r="J30" s="60">
        <v>0.154</v>
      </c>
      <c r="K30" s="60">
        <v>48.58</v>
      </c>
      <c r="L30" s="60">
        <v>11.6</v>
      </c>
      <c r="M30" s="34">
        <v>7.39</v>
      </c>
      <c r="N30" s="34">
        <v>6.83</v>
      </c>
      <c r="O30" s="34">
        <v>331</v>
      </c>
      <c r="P30" s="34">
        <v>7</v>
      </c>
      <c r="Q30" s="32"/>
      <c r="R30" s="68">
        <f t="shared" si="0"/>
        <v>836.5</v>
      </c>
      <c r="S30" s="62"/>
      <c r="T30" s="63"/>
      <c r="U30" s="45"/>
      <c r="V30" s="32"/>
      <c r="W30" s="63"/>
      <c r="X30" s="32"/>
    </row>
    <row r="31" s="7" customFormat="1" ht="22" customHeight="1" spans="1:24">
      <c r="A31" s="32">
        <v>26</v>
      </c>
      <c r="B31" s="64">
        <v>20068</v>
      </c>
      <c r="C31" s="34">
        <v>10400</v>
      </c>
      <c r="D31" s="34">
        <v>24.41</v>
      </c>
      <c r="E31" s="60">
        <v>292</v>
      </c>
      <c r="F31" s="60">
        <v>22.71</v>
      </c>
      <c r="G31" s="60">
        <v>42.59</v>
      </c>
      <c r="H31" s="60">
        <v>0.48</v>
      </c>
      <c r="I31" s="60">
        <v>5.28</v>
      </c>
      <c r="J31" s="60">
        <v>0.152</v>
      </c>
      <c r="K31" s="60">
        <v>48.17</v>
      </c>
      <c r="L31" s="60">
        <v>7.6</v>
      </c>
      <c r="M31" s="34">
        <v>7.41</v>
      </c>
      <c r="N31" s="34">
        <v>6.85</v>
      </c>
      <c r="O31" s="34">
        <v>298</v>
      </c>
      <c r="P31" s="34">
        <v>6</v>
      </c>
      <c r="Q31" s="32"/>
      <c r="R31" s="68">
        <f t="shared" si="0"/>
        <v>836.166666666667</v>
      </c>
      <c r="S31" s="62"/>
      <c r="T31" s="63"/>
      <c r="U31" s="45"/>
      <c r="V31" s="32"/>
      <c r="W31" s="63"/>
      <c r="X31" s="32"/>
    </row>
    <row r="32" s="7" customFormat="1" ht="22" customHeight="1" spans="1:24">
      <c r="A32" s="32">
        <v>27</v>
      </c>
      <c r="B32" s="64">
        <v>18875</v>
      </c>
      <c r="C32" s="34">
        <v>10290</v>
      </c>
      <c r="D32" s="34">
        <v>20.35</v>
      </c>
      <c r="E32" s="60">
        <v>334.6</v>
      </c>
      <c r="F32" s="60">
        <v>22.58</v>
      </c>
      <c r="G32" s="60">
        <v>43.36</v>
      </c>
      <c r="H32" s="60">
        <v>0.553</v>
      </c>
      <c r="I32" s="60">
        <v>5.43</v>
      </c>
      <c r="J32" s="60">
        <v>0.161</v>
      </c>
      <c r="K32" s="60">
        <v>49.73</v>
      </c>
      <c r="L32" s="60">
        <v>7.85</v>
      </c>
      <c r="M32" s="34">
        <v>7.43</v>
      </c>
      <c r="N32" s="34">
        <v>6.84</v>
      </c>
      <c r="O32" s="34">
        <v>396</v>
      </c>
      <c r="P32" s="34">
        <v>5</v>
      </c>
      <c r="Q32" s="32"/>
      <c r="R32" s="68">
        <f t="shared" si="0"/>
        <v>786.458333333333</v>
      </c>
      <c r="S32" s="62"/>
      <c r="T32" s="63"/>
      <c r="U32" s="45"/>
      <c r="V32" s="32"/>
      <c r="W32" s="63"/>
      <c r="X32" s="32"/>
    </row>
    <row r="33" s="7" customFormat="1" ht="22" customHeight="1" spans="1:24">
      <c r="A33" s="32">
        <v>28</v>
      </c>
      <c r="B33" s="64">
        <v>19727</v>
      </c>
      <c r="C33" s="34">
        <v>10840</v>
      </c>
      <c r="D33" s="34">
        <v>12.18</v>
      </c>
      <c r="E33" s="60">
        <v>306.4</v>
      </c>
      <c r="F33" s="60">
        <v>23.38</v>
      </c>
      <c r="G33" s="60">
        <v>43.48</v>
      </c>
      <c r="H33" s="60">
        <v>0.405</v>
      </c>
      <c r="I33" s="60">
        <v>5.05</v>
      </c>
      <c r="J33" s="60">
        <v>0.123</v>
      </c>
      <c r="K33" s="60">
        <v>51.43</v>
      </c>
      <c r="L33" s="60">
        <v>8.28</v>
      </c>
      <c r="M33" s="34">
        <v>7.46</v>
      </c>
      <c r="N33" s="34">
        <v>6.83</v>
      </c>
      <c r="O33" s="34">
        <v>371</v>
      </c>
      <c r="P33" s="34">
        <v>7</v>
      </c>
      <c r="Q33" s="32"/>
      <c r="R33" s="68">
        <f t="shared" si="0"/>
        <v>821.958333333333</v>
      </c>
      <c r="S33" s="62"/>
      <c r="T33" s="63"/>
      <c r="U33" s="45"/>
      <c r="V33" s="32"/>
      <c r="W33" s="63"/>
      <c r="X33" s="32"/>
    </row>
    <row r="34" s="7" customFormat="1" ht="22" customHeight="1" spans="1:24">
      <c r="A34" s="32">
        <v>29</v>
      </c>
      <c r="B34" s="64">
        <v>19463</v>
      </c>
      <c r="C34" s="34">
        <v>10810</v>
      </c>
      <c r="D34" s="34">
        <v>12.21</v>
      </c>
      <c r="E34" s="60">
        <v>274.3</v>
      </c>
      <c r="F34" s="60">
        <v>22.16</v>
      </c>
      <c r="G34" s="60">
        <v>41.65</v>
      </c>
      <c r="H34" s="60">
        <v>0.593</v>
      </c>
      <c r="I34" s="60">
        <v>4.68</v>
      </c>
      <c r="J34" s="60">
        <v>0.122</v>
      </c>
      <c r="K34" s="60">
        <v>47.18</v>
      </c>
      <c r="L34" s="60">
        <v>8.4</v>
      </c>
      <c r="M34" s="34">
        <v>7.36</v>
      </c>
      <c r="N34" s="34">
        <v>6.79</v>
      </c>
      <c r="O34" s="34">
        <v>291</v>
      </c>
      <c r="P34" s="34">
        <v>7</v>
      </c>
      <c r="Q34" s="32"/>
      <c r="R34" s="68">
        <f t="shared" si="0"/>
        <v>810.958333333333</v>
      </c>
      <c r="S34" s="62"/>
      <c r="T34" s="63"/>
      <c r="U34" s="45"/>
      <c r="V34" s="32"/>
      <c r="W34" s="63"/>
      <c r="X34" s="32"/>
    </row>
    <row r="35" s="7" customFormat="1" ht="22" customHeight="1" spans="1:24">
      <c r="A35" s="32">
        <v>30</v>
      </c>
      <c r="B35" s="33">
        <v>19482</v>
      </c>
      <c r="C35" s="34">
        <v>10960</v>
      </c>
      <c r="D35" s="34">
        <v>12.21</v>
      </c>
      <c r="E35" s="60">
        <v>295.5</v>
      </c>
      <c r="F35" s="60">
        <v>23.08</v>
      </c>
      <c r="G35" s="60">
        <v>34.57</v>
      </c>
      <c r="H35" s="60">
        <v>0.345</v>
      </c>
      <c r="I35" s="60">
        <v>4.53</v>
      </c>
      <c r="J35" s="60">
        <v>0.155</v>
      </c>
      <c r="K35" s="60">
        <v>47.1</v>
      </c>
      <c r="L35" s="60">
        <v>8.82</v>
      </c>
      <c r="M35" s="34">
        <v>7.36</v>
      </c>
      <c r="N35" s="34">
        <v>6.78</v>
      </c>
      <c r="O35" s="34">
        <v>344</v>
      </c>
      <c r="P35" s="34">
        <v>6</v>
      </c>
      <c r="Q35" s="32"/>
      <c r="R35" s="68">
        <f t="shared" si="0"/>
        <v>811.75</v>
      </c>
      <c r="S35" s="62"/>
      <c r="T35" s="63"/>
      <c r="U35" s="45"/>
      <c r="V35" s="32"/>
      <c r="W35" s="63"/>
      <c r="X35" s="32"/>
    </row>
    <row r="36" s="7" customFormat="1" ht="22" customHeight="1" spans="1:24">
      <c r="A36" s="32" t="s">
        <v>21</v>
      </c>
      <c r="B36" s="65">
        <f>SUM(B6:B35)</f>
        <v>545106</v>
      </c>
      <c r="C36" s="66">
        <f>SUM(C6:C35)</f>
        <v>326510</v>
      </c>
      <c r="D36" s="66">
        <f>SUM(D6:D35)</f>
        <v>288.8</v>
      </c>
      <c r="E36" s="19">
        <f>AVERAGE(E6:E35)</f>
        <v>321.203333333333</v>
      </c>
      <c r="F36" s="19">
        <f t="shared" ref="F36:X36" si="1">AVERAGE(F6:F35)</f>
        <v>23.9836666666667</v>
      </c>
      <c r="G36" s="19">
        <f t="shared" si="1"/>
        <v>41.1033333333333</v>
      </c>
      <c r="H36" s="19">
        <f t="shared" si="1"/>
        <v>0.648446666666667</v>
      </c>
      <c r="I36" s="19">
        <f t="shared" si="1"/>
        <v>4.94833333333333</v>
      </c>
      <c r="J36" s="19">
        <f t="shared" si="1"/>
        <v>0.173266666666667</v>
      </c>
      <c r="K36" s="19">
        <f t="shared" si="1"/>
        <v>47.4406666666667</v>
      </c>
      <c r="L36" s="19">
        <f t="shared" si="1"/>
        <v>11.8113333333333</v>
      </c>
      <c r="M36" s="19">
        <f t="shared" si="1"/>
        <v>7.39133333333333</v>
      </c>
      <c r="N36" s="19">
        <f t="shared" si="1"/>
        <v>6.76066666666667</v>
      </c>
      <c r="O36" s="19">
        <f t="shared" si="1"/>
        <v>339.4</v>
      </c>
      <c r="P36" s="19">
        <f t="shared" si="1"/>
        <v>6.2</v>
      </c>
      <c r="Q36" s="19"/>
      <c r="R36" s="19"/>
      <c r="S36" s="19" t="e">
        <f t="shared" si="1"/>
        <v>#DIV/0!</v>
      </c>
      <c r="T36" s="19" t="e">
        <f t="shared" si="1"/>
        <v>#DIV/0!</v>
      </c>
      <c r="U36" s="19" t="e">
        <f t="shared" si="1"/>
        <v>#DIV/0!</v>
      </c>
      <c r="V36" s="19"/>
      <c r="W36" s="19" t="e">
        <f t="shared" si="1"/>
        <v>#DIV/0!</v>
      </c>
      <c r="X36" s="19" t="e">
        <f t="shared" si="1"/>
        <v>#DIV/0!</v>
      </c>
    </row>
    <row r="37" s="8" customFormat="1" ht="22" customHeight="1" spans="3:22">
      <c r="C37" s="40" t="s">
        <v>22</v>
      </c>
      <c r="D37" s="40"/>
      <c r="G37" s="41"/>
      <c r="H37" s="41"/>
      <c r="I37" s="41"/>
      <c r="L37" s="42" t="s">
        <v>23</v>
      </c>
      <c r="M37" s="42"/>
      <c r="U37" s="40" t="s">
        <v>24</v>
      </c>
      <c r="V37" s="40"/>
    </row>
  </sheetData>
  <mergeCells count="15">
    <mergeCell ref="A2:X2"/>
    <mergeCell ref="E3:R3"/>
    <mergeCell ref="S3:X3"/>
    <mergeCell ref="E4:F4"/>
    <mergeCell ref="G4:H4"/>
    <mergeCell ref="I4:J4"/>
    <mergeCell ref="K4:L4"/>
    <mergeCell ref="M4:N4"/>
    <mergeCell ref="O4:P4"/>
    <mergeCell ref="Q4:R4"/>
    <mergeCell ref="L37:M37"/>
    <mergeCell ref="A3:A5"/>
    <mergeCell ref="B3:B5"/>
    <mergeCell ref="C3:C5"/>
    <mergeCell ref="D3:D5"/>
  </mergeCells>
  <pageMargins left="0.196527777777778" right="0.196527777777778" top="0.196527777777778" bottom="0.196527777777778" header="0.313888888888889" footer="0.313888888888889"/>
  <pageSetup paperSize="9" scale="65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38"/>
  <sheetViews>
    <sheetView zoomScale="80" zoomScaleNormal="80" topLeftCell="A4" workbookViewId="0">
      <selection activeCell="K6" sqref="K6:L36"/>
    </sheetView>
  </sheetViews>
  <sheetFormatPr defaultColWidth="9" defaultRowHeight="13.5"/>
  <cols>
    <col min="1" max="1" width="4.375" style="7" customWidth="1"/>
    <col min="2" max="2" width="9.75" customWidth="1"/>
    <col min="3" max="3" width="9" customWidth="1"/>
    <col min="4" max="6" width="7.375" customWidth="1"/>
    <col min="7" max="8" width="6.625" customWidth="1"/>
    <col min="9" max="12" width="6.75833333333333" customWidth="1"/>
    <col min="13" max="14" width="6.625" customWidth="1"/>
    <col min="15" max="16" width="7.375" customWidth="1"/>
    <col min="17" max="17" width="6.625" customWidth="1"/>
    <col min="18" max="18" width="10.25" customWidth="1"/>
    <col min="19" max="24" width="12.3833333333333" customWidth="1"/>
  </cols>
  <sheetData>
    <row r="1" ht="55.5" customHeight="1"/>
    <row r="2" ht="36" customHeight="1" spans="1:24">
      <c r="A2" s="28" t="s">
        <v>28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</row>
    <row r="3" customFormat="1" ht="22" customHeight="1" spans="1:24">
      <c r="A3" s="16" t="s">
        <v>1</v>
      </c>
      <c r="B3" s="15" t="s">
        <v>2</v>
      </c>
      <c r="C3" s="15" t="s">
        <v>3</v>
      </c>
      <c r="D3" s="29" t="s">
        <v>4</v>
      </c>
      <c r="E3" s="16" t="s">
        <v>5</v>
      </c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 t="s">
        <v>6</v>
      </c>
      <c r="T3" s="16"/>
      <c r="U3" s="16"/>
      <c r="V3" s="16"/>
      <c r="W3" s="16"/>
      <c r="X3" s="16"/>
    </row>
    <row r="4" s="7" customFormat="1" ht="22" customHeight="1" spans="1:24">
      <c r="A4" s="16"/>
      <c r="B4" s="15"/>
      <c r="C4" s="15"/>
      <c r="D4" s="30"/>
      <c r="E4" s="16" t="s">
        <v>7</v>
      </c>
      <c r="F4" s="16"/>
      <c r="G4" s="16" t="s">
        <v>8</v>
      </c>
      <c r="H4" s="16"/>
      <c r="I4" s="16" t="s">
        <v>9</v>
      </c>
      <c r="J4" s="16"/>
      <c r="K4" s="16" t="s">
        <v>10</v>
      </c>
      <c r="L4" s="16"/>
      <c r="M4" s="16" t="s">
        <v>11</v>
      </c>
      <c r="N4" s="16"/>
      <c r="O4" s="16" t="s">
        <v>12</v>
      </c>
      <c r="P4" s="16"/>
      <c r="Q4" s="16" t="s">
        <v>13</v>
      </c>
      <c r="R4" s="16"/>
      <c r="S4" s="25" t="s">
        <v>14</v>
      </c>
      <c r="T4" s="26" t="s">
        <v>15</v>
      </c>
      <c r="U4" s="26" t="s">
        <v>11</v>
      </c>
      <c r="V4" s="26" t="s">
        <v>16</v>
      </c>
      <c r="W4" s="26" t="s">
        <v>17</v>
      </c>
      <c r="X4" s="26" t="s">
        <v>18</v>
      </c>
    </row>
    <row r="5" s="7" customFormat="1" ht="22" customHeight="1" spans="1:24">
      <c r="A5" s="16"/>
      <c r="B5" s="15"/>
      <c r="C5" s="15"/>
      <c r="D5" s="31"/>
      <c r="E5" s="16" t="s">
        <v>19</v>
      </c>
      <c r="F5" s="16" t="s">
        <v>20</v>
      </c>
      <c r="G5" s="16" t="s">
        <v>19</v>
      </c>
      <c r="H5" s="16" t="s">
        <v>20</v>
      </c>
      <c r="I5" s="16" t="s">
        <v>19</v>
      </c>
      <c r="J5" s="16" t="s">
        <v>20</v>
      </c>
      <c r="K5" s="16" t="s">
        <v>19</v>
      </c>
      <c r="L5" s="16" t="s">
        <v>20</v>
      </c>
      <c r="M5" s="16" t="s">
        <v>19</v>
      </c>
      <c r="N5" s="16" t="s">
        <v>20</v>
      </c>
      <c r="O5" s="16" t="s">
        <v>19</v>
      </c>
      <c r="P5" s="16" t="s">
        <v>20</v>
      </c>
      <c r="Q5" s="16" t="s">
        <v>19</v>
      </c>
      <c r="R5" s="16" t="s">
        <v>20</v>
      </c>
      <c r="S5" s="25" t="s">
        <v>20</v>
      </c>
      <c r="T5" s="25" t="s">
        <v>20</v>
      </c>
      <c r="U5" s="25" t="s">
        <v>20</v>
      </c>
      <c r="V5" s="25" t="s">
        <v>20</v>
      </c>
      <c r="W5" s="25" t="s">
        <v>20</v>
      </c>
      <c r="X5" s="25" t="s">
        <v>20</v>
      </c>
    </row>
    <row r="6" s="7" customFormat="1" ht="22" customHeight="1" spans="1:24">
      <c r="A6" s="32">
        <v>1</v>
      </c>
      <c r="B6" s="61">
        <v>19450</v>
      </c>
      <c r="C6" s="34">
        <v>11050</v>
      </c>
      <c r="D6" s="34">
        <v>12.2</v>
      </c>
      <c r="E6" s="60">
        <v>301.3</v>
      </c>
      <c r="F6" s="60">
        <v>23.28</v>
      </c>
      <c r="G6" s="60">
        <v>35.68</v>
      </c>
      <c r="H6" s="60">
        <v>0.336</v>
      </c>
      <c r="I6" s="60">
        <v>4.86</v>
      </c>
      <c r="J6" s="60">
        <v>0.141</v>
      </c>
      <c r="K6" s="60">
        <v>45.44</v>
      </c>
      <c r="L6" s="60">
        <v>8.85</v>
      </c>
      <c r="M6" s="34">
        <v>7.41</v>
      </c>
      <c r="N6" s="34">
        <v>6.81</v>
      </c>
      <c r="O6" s="34">
        <v>308</v>
      </c>
      <c r="P6" s="34">
        <v>6</v>
      </c>
      <c r="Q6" s="43"/>
      <c r="R6" s="44">
        <f>B6/24</f>
        <v>810.416666666667</v>
      </c>
      <c r="S6" s="62"/>
      <c r="T6" s="63"/>
      <c r="U6" s="45"/>
      <c r="V6" s="32"/>
      <c r="W6" s="63"/>
      <c r="X6" s="32"/>
    </row>
    <row r="7" s="7" customFormat="1" ht="22" customHeight="1" spans="1:24">
      <c r="A7" s="32">
        <v>2</v>
      </c>
      <c r="B7" s="61">
        <v>19660</v>
      </c>
      <c r="C7" s="34">
        <v>11310</v>
      </c>
      <c r="D7" s="34">
        <v>12.23</v>
      </c>
      <c r="E7" s="60">
        <v>311.4</v>
      </c>
      <c r="F7" s="60">
        <v>22.68</v>
      </c>
      <c r="G7" s="60">
        <v>40.38</v>
      </c>
      <c r="H7" s="60">
        <v>0.553</v>
      </c>
      <c r="I7" s="60">
        <v>4.93</v>
      </c>
      <c r="J7" s="60">
        <v>0.139</v>
      </c>
      <c r="K7" s="60">
        <v>47.25</v>
      </c>
      <c r="L7" s="60">
        <v>10.61</v>
      </c>
      <c r="M7" s="34">
        <v>7.42</v>
      </c>
      <c r="N7" s="34">
        <v>6.86</v>
      </c>
      <c r="O7" s="34">
        <v>319</v>
      </c>
      <c r="P7" s="34">
        <v>6</v>
      </c>
      <c r="Q7" s="43"/>
      <c r="R7" s="44">
        <f t="shared" ref="R7:R36" si="0">B7/24</f>
        <v>819.166666666667</v>
      </c>
      <c r="S7" s="62"/>
      <c r="T7" s="63"/>
      <c r="U7" s="45"/>
      <c r="V7" s="32"/>
      <c r="W7" s="63"/>
      <c r="X7" s="32"/>
    </row>
    <row r="8" s="7" customFormat="1" ht="22" customHeight="1" spans="1:24">
      <c r="A8" s="32">
        <v>3</v>
      </c>
      <c r="B8" s="61">
        <v>20791</v>
      </c>
      <c r="C8" s="34">
        <v>11190</v>
      </c>
      <c r="D8" s="34">
        <v>12.22</v>
      </c>
      <c r="E8" s="60">
        <v>346.7</v>
      </c>
      <c r="F8" s="60">
        <v>23.65</v>
      </c>
      <c r="G8" s="60">
        <v>40.37</v>
      </c>
      <c r="H8" s="60">
        <v>0.566</v>
      </c>
      <c r="I8" s="60">
        <v>4.65</v>
      </c>
      <c r="J8" s="60">
        <v>0.159</v>
      </c>
      <c r="K8" s="60">
        <v>46.67</v>
      </c>
      <c r="L8" s="60">
        <v>12.57</v>
      </c>
      <c r="M8" s="34">
        <v>7.38</v>
      </c>
      <c r="N8" s="34">
        <v>6.75</v>
      </c>
      <c r="O8" s="34">
        <v>331</v>
      </c>
      <c r="P8" s="34">
        <v>5</v>
      </c>
      <c r="Q8" s="43"/>
      <c r="R8" s="44">
        <f t="shared" si="0"/>
        <v>866.291666666667</v>
      </c>
      <c r="S8" s="62"/>
      <c r="T8" s="63"/>
      <c r="U8" s="45"/>
      <c r="V8" s="32"/>
      <c r="W8" s="63"/>
      <c r="X8" s="32"/>
    </row>
    <row r="9" s="7" customFormat="1" ht="22" customHeight="1" spans="1:24">
      <c r="A9" s="32">
        <v>4</v>
      </c>
      <c r="B9" s="61">
        <v>19398</v>
      </c>
      <c r="C9" s="34">
        <v>10770</v>
      </c>
      <c r="D9" s="34">
        <v>12.23</v>
      </c>
      <c r="E9" s="60">
        <v>409.4</v>
      </c>
      <c r="F9" s="60">
        <v>23.31</v>
      </c>
      <c r="G9" s="60">
        <v>41.75</v>
      </c>
      <c r="H9" s="60">
        <v>0.878</v>
      </c>
      <c r="I9" s="60">
        <v>5.18</v>
      </c>
      <c r="J9" s="60">
        <v>0.165</v>
      </c>
      <c r="K9" s="60">
        <v>53.43</v>
      </c>
      <c r="L9" s="60">
        <v>8.22</v>
      </c>
      <c r="M9" s="34">
        <v>7.39</v>
      </c>
      <c r="N9" s="34">
        <v>6.76</v>
      </c>
      <c r="O9" s="34">
        <v>336</v>
      </c>
      <c r="P9" s="34">
        <v>6</v>
      </c>
      <c r="Q9" s="43"/>
      <c r="R9" s="44">
        <f t="shared" si="0"/>
        <v>808.25</v>
      </c>
      <c r="S9" s="62"/>
      <c r="T9" s="63"/>
      <c r="U9" s="45"/>
      <c r="V9" s="32"/>
      <c r="W9" s="63"/>
      <c r="X9" s="32"/>
    </row>
    <row r="10" s="7" customFormat="1" ht="22" customHeight="1" spans="1:24">
      <c r="A10" s="32">
        <v>5</v>
      </c>
      <c r="B10" s="61">
        <v>19236</v>
      </c>
      <c r="C10" s="34">
        <v>10950</v>
      </c>
      <c r="D10" s="34">
        <v>12.22</v>
      </c>
      <c r="E10" s="60">
        <v>386.1</v>
      </c>
      <c r="F10" s="60">
        <v>22.63</v>
      </c>
      <c r="G10" s="60">
        <v>42.86</v>
      </c>
      <c r="H10" s="60">
        <v>0.844</v>
      </c>
      <c r="I10" s="60">
        <v>5.13</v>
      </c>
      <c r="J10" s="60">
        <v>0.171</v>
      </c>
      <c r="K10" s="60">
        <v>49.25</v>
      </c>
      <c r="L10" s="60">
        <v>8.44</v>
      </c>
      <c r="M10" s="34">
        <v>7.39</v>
      </c>
      <c r="N10" s="34">
        <v>6.75</v>
      </c>
      <c r="O10" s="34">
        <v>313</v>
      </c>
      <c r="P10" s="34">
        <v>5</v>
      </c>
      <c r="Q10" s="43"/>
      <c r="R10" s="44">
        <f t="shared" si="0"/>
        <v>801.5</v>
      </c>
      <c r="S10" s="62"/>
      <c r="T10" s="63"/>
      <c r="U10" s="45"/>
      <c r="V10" s="32"/>
      <c r="W10" s="63"/>
      <c r="X10" s="32"/>
    </row>
    <row r="11" s="7" customFormat="1" ht="22" customHeight="1" spans="1:24">
      <c r="A11" s="32">
        <v>6</v>
      </c>
      <c r="B11" s="61">
        <v>20103</v>
      </c>
      <c r="C11" s="34">
        <v>11000</v>
      </c>
      <c r="D11" s="34">
        <v>16.27</v>
      </c>
      <c r="E11" s="60">
        <v>337.6</v>
      </c>
      <c r="F11" s="60">
        <v>23.64</v>
      </c>
      <c r="G11" s="60">
        <v>42.78</v>
      </c>
      <c r="H11" s="60">
        <v>0.849</v>
      </c>
      <c r="I11" s="60">
        <v>4.86</v>
      </c>
      <c r="J11" s="60">
        <v>0.136</v>
      </c>
      <c r="K11" s="60">
        <v>49.76</v>
      </c>
      <c r="L11" s="60">
        <v>7.24</v>
      </c>
      <c r="M11" s="34">
        <v>7.41</v>
      </c>
      <c r="N11" s="34">
        <v>6.79</v>
      </c>
      <c r="O11" s="34">
        <v>384</v>
      </c>
      <c r="P11" s="34">
        <v>6</v>
      </c>
      <c r="Q11" s="43"/>
      <c r="R11" s="44">
        <f t="shared" si="0"/>
        <v>837.625</v>
      </c>
      <c r="S11" s="62"/>
      <c r="T11" s="63"/>
      <c r="U11" s="45"/>
      <c r="V11" s="32"/>
      <c r="W11" s="63"/>
      <c r="X11" s="32"/>
    </row>
    <row r="12" s="7" customFormat="1" ht="22" customHeight="1" spans="1:24">
      <c r="A12" s="32">
        <v>7</v>
      </c>
      <c r="B12" s="61">
        <v>20949</v>
      </c>
      <c r="C12" s="34">
        <v>11480</v>
      </c>
      <c r="D12" s="34">
        <v>0</v>
      </c>
      <c r="E12" s="60">
        <v>294.6</v>
      </c>
      <c r="F12" s="60">
        <v>22.39</v>
      </c>
      <c r="G12" s="60">
        <v>38.53</v>
      </c>
      <c r="H12" s="60">
        <v>0.746</v>
      </c>
      <c r="I12" s="60">
        <v>4.63</v>
      </c>
      <c r="J12" s="60">
        <v>0.144</v>
      </c>
      <c r="K12" s="60">
        <v>47.28</v>
      </c>
      <c r="L12" s="60">
        <v>7.36</v>
      </c>
      <c r="M12" s="34">
        <v>7.42</v>
      </c>
      <c r="N12" s="34">
        <v>6.81</v>
      </c>
      <c r="O12" s="34">
        <v>268</v>
      </c>
      <c r="P12" s="34">
        <v>6</v>
      </c>
      <c r="Q12" s="43"/>
      <c r="R12" s="44">
        <f t="shared" si="0"/>
        <v>872.875</v>
      </c>
      <c r="S12" s="62"/>
      <c r="T12" s="63"/>
      <c r="U12" s="45"/>
      <c r="V12" s="32"/>
      <c r="W12" s="63"/>
      <c r="X12" s="32"/>
    </row>
    <row r="13" s="7" customFormat="1" ht="22" customHeight="1" spans="1:24">
      <c r="A13" s="32">
        <v>8</v>
      </c>
      <c r="B13" s="61">
        <v>16170</v>
      </c>
      <c r="C13" s="34">
        <v>11000</v>
      </c>
      <c r="D13" s="34">
        <v>8.13</v>
      </c>
      <c r="E13" s="60">
        <v>324.8</v>
      </c>
      <c r="F13" s="60">
        <v>22.48</v>
      </c>
      <c r="G13" s="60">
        <v>41.36</v>
      </c>
      <c r="H13" s="60">
        <v>0.716</v>
      </c>
      <c r="I13" s="60">
        <v>4.83</v>
      </c>
      <c r="J13" s="60">
        <v>0.216</v>
      </c>
      <c r="K13" s="60">
        <v>46.58</v>
      </c>
      <c r="L13" s="60">
        <v>8.37</v>
      </c>
      <c r="M13" s="34">
        <v>7.39</v>
      </c>
      <c r="N13" s="34">
        <v>6.78</v>
      </c>
      <c r="O13" s="34">
        <v>334</v>
      </c>
      <c r="P13" s="34">
        <v>5</v>
      </c>
      <c r="Q13" s="43"/>
      <c r="R13" s="44">
        <f t="shared" si="0"/>
        <v>673.75</v>
      </c>
      <c r="S13" s="62"/>
      <c r="T13" s="63"/>
      <c r="U13" s="45"/>
      <c r="V13" s="32"/>
      <c r="W13" s="63"/>
      <c r="X13" s="32"/>
    </row>
    <row r="14" s="7" customFormat="1" ht="22" customHeight="1" spans="1:24">
      <c r="A14" s="32">
        <v>9</v>
      </c>
      <c r="B14" s="61">
        <v>18730</v>
      </c>
      <c r="C14" s="34">
        <v>11330</v>
      </c>
      <c r="D14" s="34">
        <v>20.29</v>
      </c>
      <c r="E14" s="60">
        <v>351.4</v>
      </c>
      <c r="F14" s="60">
        <v>23.08</v>
      </c>
      <c r="G14" s="60">
        <v>39.98</v>
      </c>
      <c r="H14" s="60">
        <v>0.759</v>
      </c>
      <c r="I14" s="60">
        <v>4.63</v>
      </c>
      <c r="J14" s="60">
        <v>0.156</v>
      </c>
      <c r="K14" s="60">
        <v>46.64</v>
      </c>
      <c r="L14" s="60">
        <v>8.64</v>
      </c>
      <c r="M14" s="34">
        <v>7.36</v>
      </c>
      <c r="N14" s="34">
        <v>6.76</v>
      </c>
      <c r="O14" s="34">
        <v>338</v>
      </c>
      <c r="P14" s="34">
        <v>6</v>
      </c>
      <c r="Q14" s="43"/>
      <c r="R14" s="44">
        <f t="shared" si="0"/>
        <v>780.416666666667</v>
      </c>
      <c r="S14" s="62"/>
      <c r="T14" s="63"/>
      <c r="U14" s="45"/>
      <c r="V14" s="32"/>
      <c r="W14" s="63"/>
      <c r="X14" s="32"/>
    </row>
    <row r="15" s="7" customFormat="1" ht="22" customHeight="1" spans="1:24">
      <c r="A15" s="32">
        <v>10</v>
      </c>
      <c r="B15" s="61">
        <v>19923</v>
      </c>
      <c r="C15" s="34">
        <v>11820</v>
      </c>
      <c r="D15" s="34">
        <v>20.4</v>
      </c>
      <c r="E15" s="60">
        <v>336.1</v>
      </c>
      <c r="F15" s="60">
        <v>23.46</v>
      </c>
      <c r="G15" s="60">
        <v>42.31</v>
      </c>
      <c r="H15" s="60">
        <v>0.453</v>
      </c>
      <c r="I15" s="60">
        <v>4.36</v>
      </c>
      <c r="J15" s="60">
        <v>0.148</v>
      </c>
      <c r="K15" s="60">
        <v>46.12</v>
      </c>
      <c r="L15" s="60">
        <v>8.32</v>
      </c>
      <c r="M15" s="34">
        <v>7.38</v>
      </c>
      <c r="N15" s="34">
        <v>6.71</v>
      </c>
      <c r="O15" s="34">
        <v>314</v>
      </c>
      <c r="P15" s="34">
        <v>5</v>
      </c>
      <c r="Q15" s="43"/>
      <c r="R15" s="44">
        <f t="shared" si="0"/>
        <v>830.125</v>
      </c>
      <c r="S15" s="62"/>
      <c r="T15" s="63"/>
      <c r="U15" s="45"/>
      <c r="V15" s="32"/>
      <c r="W15" s="63"/>
      <c r="X15" s="32"/>
    </row>
    <row r="16" s="7" customFormat="1" ht="22" customHeight="1" spans="1:24">
      <c r="A16" s="32">
        <v>11</v>
      </c>
      <c r="B16" s="61">
        <v>19650</v>
      </c>
      <c r="C16" s="34">
        <v>11280</v>
      </c>
      <c r="D16" s="34">
        <v>12.21</v>
      </c>
      <c r="E16" s="60">
        <v>326.1</v>
      </c>
      <c r="F16" s="60">
        <v>22.96</v>
      </c>
      <c r="G16" s="60">
        <v>39.62</v>
      </c>
      <c r="H16" s="60">
        <v>0.516</v>
      </c>
      <c r="I16" s="60">
        <v>4.76</v>
      </c>
      <c r="J16" s="60">
        <v>0.158</v>
      </c>
      <c r="K16" s="60">
        <v>46.62</v>
      </c>
      <c r="L16" s="60">
        <v>8.35</v>
      </c>
      <c r="M16" s="34">
        <v>7.37</v>
      </c>
      <c r="N16" s="34">
        <v>6.82</v>
      </c>
      <c r="O16" s="34">
        <v>308</v>
      </c>
      <c r="P16" s="34">
        <v>6</v>
      </c>
      <c r="Q16" s="43"/>
      <c r="R16" s="44">
        <f t="shared" si="0"/>
        <v>818.75</v>
      </c>
      <c r="S16" s="62"/>
      <c r="T16" s="63"/>
      <c r="U16" s="45"/>
      <c r="V16" s="32"/>
      <c r="W16" s="63"/>
      <c r="X16" s="32"/>
    </row>
    <row r="17" s="7" customFormat="1" ht="22" customHeight="1" spans="1:24">
      <c r="A17" s="32">
        <v>12</v>
      </c>
      <c r="B17" s="61">
        <v>22609</v>
      </c>
      <c r="C17" s="34">
        <v>11570</v>
      </c>
      <c r="D17" s="34">
        <v>12.23</v>
      </c>
      <c r="E17" s="60">
        <v>298.6</v>
      </c>
      <c r="F17" s="60">
        <v>22.58</v>
      </c>
      <c r="G17" s="60">
        <v>40.33</v>
      </c>
      <c r="H17" s="60">
        <v>0.459</v>
      </c>
      <c r="I17" s="60">
        <v>4.51</v>
      </c>
      <c r="J17" s="60">
        <v>0.146</v>
      </c>
      <c r="K17" s="60">
        <v>46.6</v>
      </c>
      <c r="L17" s="60">
        <v>6.94</v>
      </c>
      <c r="M17" s="34">
        <v>7.38</v>
      </c>
      <c r="N17" s="34">
        <v>6.76</v>
      </c>
      <c r="O17" s="34">
        <v>384</v>
      </c>
      <c r="P17" s="34">
        <v>6</v>
      </c>
      <c r="Q17" s="43"/>
      <c r="R17" s="44">
        <f t="shared" si="0"/>
        <v>942.041666666667</v>
      </c>
      <c r="S17" s="34">
        <v>21.69</v>
      </c>
      <c r="T17" s="34">
        <v>0.125</v>
      </c>
      <c r="U17" s="34"/>
      <c r="V17" s="34"/>
      <c r="W17" s="34">
        <v>0.131</v>
      </c>
      <c r="X17" s="34">
        <v>7.08</v>
      </c>
    </row>
    <row r="18" s="7" customFormat="1" ht="22" customHeight="1" spans="1:24">
      <c r="A18" s="32">
        <v>13</v>
      </c>
      <c r="B18" s="61">
        <v>22920</v>
      </c>
      <c r="C18" s="34">
        <v>11110</v>
      </c>
      <c r="D18" s="34">
        <v>12.21</v>
      </c>
      <c r="E18" s="60">
        <v>286.3</v>
      </c>
      <c r="F18" s="60">
        <v>22.46</v>
      </c>
      <c r="G18" s="60">
        <v>38.45</v>
      </c>
      <c r="H18" s="60">
        <v>0.443</v>
      </c>
      <c r="I18" s="60">
        <v>4.62</v>
      </c>
      <c r="J18" s="60">
        <v>0.139</v>
      </c>
      <c r="K18" s="60">
        <v>45.93</v>
      </c>
      <c r="L18" s="60">
        <v>7.15</v>
      </c>
      <c r="M18" s="34">
        <v>7.37</v>
      </c>
      <c r="N18" s="34">
        <v>6.72</v>
      </c>
      <c r="O18" s="34">
        <v>344</v>
      </c>
      <c r="P18" s="34">
        <v>7</v>
      </c>
      <c r="Q18" s="43"/>
      <c r="R18" s="44">
        <f t="shared" si="0"/>
        <v>955</v>
      </c>
      <c r="S18" s="34">
        <v>19.63</v>
      </c>
      <c r="T18" s="34">
        <v>0.125</v>
      </c>
      <c r="U18" s="34"/>
      <c r="V18" s="34"/>
      <c r="W18" s="34">
        <v>0.109</v>
      </c>
      <c r="X18" s="34">
        <v>6.73</v>
      </c>
    </row>
    <row r="19" s="7" customFormat="1" ht="22" customHeight="1" spans="1:24">
      <c r="A19" s="32">
        <v>14</v>
      </c>
      <c r="B19" s="61">
        <v>20198</v>
      </c>
      <c r="C19" s="34">
        <v>11740</v>
      </c>
      <c r="D19" s="34">
        <v>173.26</v>
      </c>
      <c r="E19" s="60">
        <v>318.6</v>
      </c>
      <c r="F19" s="60">
        <v>22.18</v>
      </c>
      <c r="G19" s="60">
        <v>40.43</v>
      </c>
      <c r="H19" s="60">
        <v>0.628</v>
      </c>
      <c r="I19" s="60">
        <v>4.61</v>
      </c>
      <c r="J19" s="60">
        <v>0.116</v>
      </c>
      <c r="K19" s="60">
        <v>46.38</v>
      </c>
      <c r="L19" s="60">
        <v>7.05</v>
      </c>
      <c r="M19" s="34">
        <v>7.36</v>
      </c>
      <c r="N19" s="34">
        <v>6.72</v>
      </c>
      <c r="O19" s="34">
        <v>318</v>
      </c>
      <c r="P19" s="34">
        <v>5</v>
      </c>
      <c r="Q19" s="32"/>
      <c r="R19" s="44">
        <f t="shared" si="0"/>
        <v>841.583333333333</v>
      </c>
      <c r="S19" s="34">
        <v>15.68</v>
      </c>
      <c r="T19" s="34">
        <v>0.126</v>
      </c>
      <c r="U19" s="34"/>
      <c r="V19" s="34"/>
      <c r="W19" s="34">
        <v>0.094</v>
      </c>
      <c r="X19" s="34">
        <v>6.349</v>
      </c>
    </row>
    <row r="20" s="7" customFormat="1" ht="22" customHeight="1" spans="1:24">
      <c r="A20" s="32">
        <v>15</v>
      </c>
      <c r="B20" s="61">
        <v>19769</v>
      </c>
      <c r="C20" s="34">
        <v>11150</v>
      </c>
      <c r="D20" s="34">
        <v>229.99</v>
      </c>
      <c r="E20" s="60">
        <v>289.1</v>
      </c>
      <c r="F20" s="60">
        <v>21.58</v>
      </c>
      <c r="G20" s="60">
        <v>40.33</v>
      </c>
      <c r="H20" s="60">
        <v>0.615</v>
      </c>
      <c r="I20" s="60">
        <v>4.84</v>
      </c>
      <c r="J20" s="60">
        <v>0.118</v>
      </c>
      <c r="K20" s="60">
        <v>45.62</v>
      </c>
      <c r="L20" s="60">
        <v>7.37</v>
      </c>
      <c r="M20" s="34">
        <v>7.39</v>
      </c>
      <c r="N20" s="34">
        <v>6.76</v>
      </c>
      <c r="O20" s="34">
        <v>342</v>
      </c>
      <c r="P20" s="34">
        <v>5</v>
      </c>
      <c r="Q20" s="43"/>
      <c r="R20" s="44">
        <f t="shared" si="0"/>
        <v>823.708333333333</v>
      </c>
      <c r="S20" s="34">
        <v>16.493</v>
      </c>
      <c r="T20" s="34">
        <v>0.131</v>
      </c>
      <c r="U20" s="34"/>
      <c r="V20" s="34"/>
      <c r="W20" s="34">
        <v>0.085</v>
      </c>
      <c r="X20" s="34">
        <v>6.36</v>
      </c>
    </row>
    <row r="21" s="7" customFormat="1" ht="22" customHeight="1" spans="1:24">
      <c r="A21" s="32">
        <v>16</v>
      </c>
      <c r="B21" s="61">
        <v>20157</v>
      </c>
      <c r="C21" s="34">
        <v>10740</v>
      </c>
      <c r="D21" s="34">
        <v>16.68</v>
      </c>
      <c r="E21" s="60">
        <v>324.2</v>
      </c>
      <c r="F21" s="60">
        <v>22.36</v>
      </c>
      <c r="G21" s="60">
        <v>39.62</v>
      </c>
      <c r="H21" s="60">
        <v>0.973</v>
      </c>
      <c r="I21" s="60">
        <v>4.88</v>
      </c>
      <c r="J21" s="60">
        <v>0.134</v>
      </c>
      <c r="K21" s="60">
        <v>45.44</v>
      </c>
      <c r="L21" s="60">
        <v>8.8</v>
      </c>
      <c r="M21" s="34">
        <v>7.46</v>
      </c>
      <c r="N21" s="34">
        <v>6.81</v>
      </c>
      <c r="O21" s="34">
        <v>311</v>
      </c>
      <c r="P21" s="34">
        <v>6</v>
      </c>
      <c r="Q21" s="43"/>
      <c r="R21" s="44">
        <f t="shared" si="0"/>
        <v>839.875</v>
      </c>
      <c r="S21" s="34">
        <v>15.87</v>
      </c>
      <c r="T21" s="34">
        <v>0.119</v>
      </c>
      <c r="U21" s="34"/>
      <c r="V21" s="34"/>
      <c r="W21" s="34">
        <v>0.085</v>
      </c>
      <c r="X21" s="34">
        <v>7.84</v>
      </c>
    </row>
    <row r="22" s="7" customFormat="1" ht="22" customHeight="1" spans="1:24">
      <c r="A22" s="32">
        <v>17</v>
      </c>
      <c r="B22" s="61">
        <v>18973</v>
      </c>
      <c r="C22" s="34">
        <v>10930</v>
      </c>
      <c r="D22" s="34">
        <v>21.08</v>
      </c>
      <c r="E22" s="60">
        <v>326.8</v>
      </c>
      <c r="F22" s="60">
        <v>24.62</v>
      </c>
      <c r="G22" s="60">
        <v>40.03</v>
      </c>
      <c r="H22" s="60">
        <v>0.964</v>
      </c>
      <c r="I22" s="60">
        <v>4.94</v>
      </c>
      <c r="J22" s="60">
        <v>0.103</v>
      </c>
      <c r="K22" s="60">
        <v>45.44</v>
      </c>
      <c r="L22" s="60">
        <v>7.5</v>
      </c>
      <c r="M22" s="34">
        <v>7.39</v>
      </c>
      <c r="N22" s="34">
        <v>6.74</v>
      </c>
      <c r="O22" s="34">
        <v>336</v>
      </c>
      <c r="P22" s="34">
        <v>6</v>
      </c>
      <c r="Q22" s="43"/>
      <c r="R22" s="44">
        <f t="shared" si="0"/>
        <v>790.541666666667</v>
      </c>
      <c r="S22" s="34">
        <v>18.55</v>
      </c>
      <c r="T22" s="34">
        <v>0.128</v>
      </c>
      <c r="U22" s="34"/>
      <c r="V22" s="34"/>
      <c r="W22" s="34">
        <v>0.085</v>
      </c>
      <c r="X22" s="34">
        <v>6.26</v>
      </c>
    </row>
    <row r="23" s="7" customFormat="1" ht="22" customHeight="1" spans="1:24">
      <c r="A23" s="32">
        <v>18</v>
      </c>
      <c r="B23" s="61">
        <v>18904</v>
      </c>
      <c r="C23" s="34">
        <v>10850</v>
      </c>
      <c r="D23" s="34">
        <v>28.14</v>
      </c>
      <c r="E23" s="60">
        <v>349.6</v>
      </c>
      <c r="F23" s="60">
        <v>23.69</v>
      </c>
      <c r="G23" s="60">
        <v>40.85</v>
      </c>
      <c r="H23" s="60">
        <v>1.04</v>
      </c>
      <c r="I23" s="60">
        <v>4.71</v>
      </c>
      <c r="J23" s="60">
        <v>0.118</v>
      </c>
      <c r="K23" s="60">
        <v>47.6</v>
      </c>
      <c r="L23" s="60">
        <v>7.59</v>
      </c>
      <c r="M23" s="34">
        <v>7.41</v>
      </c>
      <c r="N23" s="34">
        <v>6.75</v>
      </c>
      <c r="O23" s="34">
        <v>374</v>
      </c>
      <c r="P23" s="34">
        <v>5</v>
      </c>
      <c r="Q23" s="43"/>
      <c r="R23" s="44">
        <f t="shared" si="0"/>
        <v>787.666666666667</v>
      </c>
      <c r="S23" s="34">
        <v>17.27</v>
      </c>
      <c r="T23" s="34">
        <v>0.117</v>
      </c>
      <c r="U23" s="34"/>
      <c r="V23" s="34"/>
      <c r="W23" s="34">
        <v>0.077</v>
      </c>
      <c r="X23" s="34">
        <v>5.36</v>
      </c>
    </row>
    <row r="24" s="7" customFormat="1" ht="22" customHeight="1" spans="1:24">
      <c r="A24" s="32">
        <v>19</v>
      </c>
      <c r="B24" s="61">
        <v>18906</v>
      </c>
      <c r="C24" s="34">
        <v>10990</v>
      </c>
      <c r="D24" s="34">
        <v>17.28</v>
      </c>
      <c r="E24" s="60">
        <v>318.7</v>
      </c>
      <c r="F24" s="60">
        <v>23.08</v>
      </c>
      <c r="G24" s="60">
        <v>39.62</v>
      </c>
      <c r="H24" s="60">
        <v>0.993</v>
      </c>
      <c r="I24" s="60">
        <v>4.94</v>
      </c>
      <c r="J24" s="60">
        <v>0.114</v>
      </c>
      <c r="K24" s="60">
        <v>46.83</v>
      </c>
      <c r="L24" s="60">
        <v>7.58</v>
      </c>
      <c r="M24" s="34">
        <v>7.43</v>
      </c>
      <c r="N24" s="34">
        <v>6.78</v>
      </c>
      <c r="O24" s="34">
        <v>335</v>
      </c>
      <c r="P24" s="34">
        <v>6</v>
      </c>
      <c r="Q24" s="43"/>
      <c r="R24" s="44">
        <f t="shared" si="0"/>
        <v>787.75</v>
      </c>
      <c r="S24" s="34">
        <v>19.61</v>
      </c>
      <c r="T24" s="34">
        <v>0.123</v>
      </c>
      <c r="U24" s="34"/>
      <c r="V24" s="34"/>
      <c r="W24" s="34">
        <v>0.083</v>
      </c>
      <c r="X24" s="34">
        <v>6.95</v>
      </c>
    </row>
    <row r="25" s="7" customFormat="1" ht="22" customHeight="1" spans="1:24">
      <c r="A25" s="32">
        <v>20</v>
      </c>
      <c r="B25" s="61">
        <v>18839</v>
      </c>
      <c r="C25" s="34">
        <v>10580</v>
      </c>
      <c r="D25" s="34">
        <v>20.84</v>
      </c>
      <c r="E25" s="60">
        <v>424.4</v>
      </c>
      <c r="F25" s="60">
        <v>23.01</v>
      </c>
      <c r="G25" s="60">
        <v>37.57</v>
      </c>
      <c r="H25" s="60">
        <v>1.01</v>
      </c>
      <c r="I25" s="60">
        <v>5.9</v>
      </c>
      <c r="J25" s="60">
        <v>0.12</v>
      </c>
      <c r="K25" s="60">
        <v>40.5</v>
      </c>
      <c r="L25" s="60">
        <v>6.27</v>
      </c>
      <c r="M25" s="34">
        <v>7.38</v>
      </c>
      <c r="N25" s="34">
        <v>6.72</v>
      </c>
      <c r="O25" s="34">
        <v>371</v>
      </c>
      <c r="P25" s="34">
        <v>6</v>
      </c>
      <c r="Q25" s="43"/>
      <c r="R25" s="44">
        <f t="shared" si="0"/>
        <v>784.958333333333</v>
      </c>
      <c r="S25" s="34">
        <v>20.384</v>
      </c>
      <c r="T25" s="34">
        <v>0.124</v>
      </c>
      <c r="U25" s="34"/>
      <c r="V25" s="34"/>
      <c r="W25" s="34">
        <v>0.088</v>
      </c>
      <c r="X25" s="34">
        <v>6.134</v>
      </c>
    </row>
    <row r="26" s="7" customFormat="1" ht="22" customHeight="1" spans="1:24">
      <c r="A26" s="32">
        <v>21</v>
      </c>
      <c r="B26" s="61">
        <v>18904</v>
      </c>
      <c r="C26" s="34">
        <v>11490</v>
      </c>
      <c r="D26" s="34">
        <v>21.5</v>
      </c>
      <c r="E26" s="60">
        <v>416.3</v>
      </c>
      <c r="F26" s="60">
        <v>23.08</v>
      </c>
      <c r="G26" s="60">
        <v>38.43</v>
      </c>
      <c r="H26" s="60">
        <v>0.503</v>
      </c>
      <c r="I26" s="60">
        <v>6.98</v>
      </c>
      <c r="J26" s="60">
        <v>0.108</v>
      </c>
      <c r="K26" s="60">
        <v>41.27</v>
      </c>
      <c r="L26" s="60">
        <v>6.64</v>
      </c>
      <c r="M26" s="34">
        <v>7.42</v>
      </c>
      <c r="N26" s="34">
        <v>6.78</v>
      </c>
      <c r="O26" s="34">
        <v>376</v>
      </c>
      <c r="P26" s="34">
        <v>6</v>
      </c>
      <c r="Q26" s="43"/>
      <c r="R26" s="44">
        <f t="shared" si="0"/>
        <v>787.666666666667</v>
      </c>
      <c r="S26" s="34">
        <v>19.484</v>
      </c>
      <c r="T26" s="34">
        <v>0.127</v>
      </c>
      <c r="U26" s="34"/>
      <c r="V26" s="34"/>
      <c r="W26" s="34">
        <v>0.083</v>
      </c>
      <c r="X26" s="34">
        <v>6.618</v>
      </c>
    </row>
    <row r="27" s="7" customFormat="1" ht="22" customHeight="1" spans="1:24">
      <c r="A27" s="32">
        <v>22</v>
      </c>
      <c r="B27" s="61">
        <v>18362</v>
      </c>
      <c r="C27" s="34">
        <v>11110</v>
      </c>
      <c r="D27" s="34">
        <v>22.02</v>
      </c>
      <c r="E27" s="60">
        <v>446.1</v>
      </c>
      <c r="F27" s="60">
        <v>21.68</v>
      </c>
      <c r="G27" s="60">
        <v>43.63</v>
      </c>
      <c r="H27" s="60">
        <v>0.511</v>
      </c>
      <c r="I27" s="60">
        <v>9.48</v>
      </c>
      <c r="J27" s="60">
        <v>0.114</v>
      </c>
      <c r="K27" s="60">
        <v>59.77</v>
      </c>
      <c r="L27" s="60">
        <v>5.47</v>
      </c>
      <c r="M27" s="34">
        <v>7.41</v>
      </c>
      <c r="N27" s="34">
        <v>6.79</v>
      </c>
      <c r="O27" s="34">
        <v>398</v>
      </c>
      <c r="P27" s="34">
        <v>7</v>
      </c>
      <c r="Q27" s="43"/>
      <c r="R27" s="44">
        <f t="shared" si="0"/>
        <v>765.083333333333</v>
      </c>
      <c r="S27" s="34">
        <v>18.596</v>
      </c>
      <c r="T27" s="34">
        <v>0.124</v>
      </c>
      <c r="U27" s="34"/>
      <c r="V27" s="34"/>
      <c r="W27" s="34">
        <v>0.084</v>
      </c>
      <c r="X27" s="34">
        <v>6.739</v>
      </c>
    </row>
    <row r="28" s="7" customFormat="1" ht="22" customHeight="1" spans="1:24">
      <c r="A28" s="32">
        <v>23</v>
      </c>
      <c r="B28" s="61">
        <v>18488</v>
      </c>
      <c r="C28" s="34">
        <v>10810</v>
      </c>
      <c r="D28" s="34">
        <v>19.1</v>
      </c>
      <c r="E28" s="60">
        <v>553.8</v>
      </c>
      <c r="F28" s="60">
        <v>22.64</v>
      </c>
      <c r="G28" s="60">
        <v>45.18</v>
      </c>
      <c r="H28" s="60">
        <v>0.5</v>
      </c>
      <c r="I28" s="60">
        <v>6.88</v>
      </c>
      <c r="J28" s="60">
        <v>0.144</v>
      </c>
      <c r="K28" s="60">
        <v>49.48</v>
      </c>
      <c r="L28" s="60">
        <v>6.98</v>
      </c>
      <c r="M28" s="34">
        <v>7.42</v>
      </c>
      <c r="N28" s="34">
        <v>6.71</v>
      </c>
      <c r="O28" s="34">
        <v>442</v>
      </c>
      <c r="P28" s="34">
        <v>5</v>
      </c>
      <c r="Q28" s="43"/>
      <c r="R28" s="44">
        <f t="shared" si="0"/>
        <v>770.333333333333</v>
      </c>
      <c r="S28" s="34">
        <v>20.54</v>
      </c>
      <c r="T28" s="34">
        <v>0.122</v>
      </c>
      <c r="U28" s="34"/>
      <c r="V28" s="34"/>
      <c r="W28" s="34">
        <v>0.089</v>
      </c>
      <c r="X28" s="34">
        <v>7.49</v>
      </c>
    </row>
    <row r="29" s="7" customFormat="1" ht="22" customHeight="1" spans="1:24">
      <c r="A29" s="32">
        <v>24</v>
      </c>
      <c r="B29" s="61">
        <v>21619</v>
      </c>
      <c r="C29" s="34">
        <v>11290</v>
      </c>
      <c r="D29" s="34">
        <v>8.76</v>
      </c>
      <c r="E29" s="60">
        <v>549.3</v>
      </c>
      <c r="F29" s="60">
        <v>24.68</v>
      </c>
      <c r="G29" s="60">
        <v>38.12</v>
      </c>
      <c r="H29" s="60">
        <v>0.211</v>
      </c>
      <c r="I29" s="60">
        <v>6.71</v>
      </c>
      <c r="J29" s="60">
        <v>0.132</v>
      </c>
      <c r="K29" s="60">
        <v>43.04</v>
      </c>
      <c r="L29" s="60">
        <v>7.94</v>
      </c>
      <c r="M29" s="34">
        <v>7.42</v>
      </c>
      <c r="N29" s="34">
        <v>6.79</v>
      </c>
      <c r="O29" s="34">
        <v>406</v>
      </c>
      <c r="P29" s="34">
        <v>5</v>
      </c>
      <c r="Q29" s="43"/>
      <c r="R29" s="44">
        <f t="shared" si="0"/>
        <v>900.791666666667</v>
      </c>
      <c r="S29" s="34">
        <v>20.78</v>
      </c>
      <c r="T29" s="34">
        <v>0.127</v>
      </c>
      <c r="U29" s="34"/>
      <c r="V29" s="34"/>
      <c r="W29" s="34">
        <v>0.097</v>
      </c>
      <c r="X29" s="34">
        <v>9.04</v>
      </c>
    </row>
    <row r="30" s="7" customFormat="1" ht="22" customHeight="1" spans="1:24">
      <c r="A30" s="32">
        <v>25</v>
      </c>
      <c r="B30" s="61">
        <v>20497</v>
      </c>
      <c r="C30" s="34">
        <v>10810</v>
      </c>
      <c r="D30" s="34">
        <v>17.74</v>
      </c>
      <c r="E30" s="60">
        <v>463.1</v>
      </c>
      <c r="F30" s="60">
        <v>23.06</v>
      </c>
      <c r="G30" s="60">
        <v>22.87</v>
      </c>
      <c r="H30" s="60">
        <v>0.292</v>
      </c>
      <c r="I30" s="60">
        <v>5.66</v>
      </c>
      <c r="J30" s="60">
        <v>0.119</v>
      </c>
      <c r="K30" s="60">
        <v>33.63</v>
      </c>
      <c r="L30" s="60">
        <v>9.84</v>
      </c>
      <c r="M30" s="34">
        <v>7.36</v>
      </c>
      <c r="N30" s="34">
        <v>6.8</v>
      </c>
      <c r="O30" s="34">
        <v>403</v>
      </c>
      <c r="P30" s="34">
        <v>6</v>
      </c>
      <c r="Q30" s="43"/>
      <c r="R30" s="44">
        <f t="shared" si="0"/>
        <v>854.041666666667</v>
      </c>
      <c r="S30" s="34">
        <v>21.27</v>
      </c>
      <c r="T30" s="34">
        <v>0.121</v>
      </c>
      <c r="U30" s="34"/>
      <c r="V30" s="34"/>
      <c r="W30" s="34">
        <v>0.08</v>
      </c>
      <c r="X30" s="34">
        <v>7.76</v>
      </c>
    </row>
    <row r="31" s="7" customFormat="1" ht="22" customHeight="1" spans="1:24">
      <c r="A31" s="32">
        <v>26</v>
      </c>
      <c r="B31" s="61">
        <v>23827</v>
      </c>
      <c r="C31" s="34">
        <v>10900</v>
      </c>
      <c r="D31" s="34">
        <v>17.3</v>
      </c>
      <c r="E31" s="60">
        <v>303.6</v>
      </c>
      <c r="F31" s="60">
        <v>25.08</v>
      </c>
      <c r="G31" s="60">
        <v>18.47</v>
      </c>
      <c r="H31" s="60">
        <v>0.405</v>
      </c>
      <c r="I31" s="60">
        <v>2.59</v>
      </c>
      <c r="J31" s="60">
        <v>0.156</v>
      </c>
      <c r="K31" s="60">
        <v>24.63</v>
      </c>
      <c r="L31" s="60">
        <v>6.73</v>
      </c>
      <c r="M31" s="34">
        <v>7.41</v>
      </c>
      <c r="N31" s="34">
        <v>6.79</v>
      </c>
      <c r="O31" s="34">
        <v>396</v>
      </c>
      <c r="P31" s="34">
        <v>6</v>
      </c>
      <c r="Q31" s="43"/>
      <c r="R31" s="44">
        <f t="shared" si="0"/>
        <v>992.791666666667</v>
      </c>
      <c r="S31" s="34">
        <v>21.97</v>
      </c>
      <c r="T31" s="34">
        <v>0.123</v>
      </c>
      <c r="U31" s="34"/>
      <c r="V31" s="34"/>
      <c r="W31" s="34">
        <v>0.087</v>
      </c>
      <c r="X31" s="34">
        <v>5.67</v>
      </c>
    </row>
    <row r="32" s="7" customFormat="1" ht="22" customHeight="1" spans="1:24">
      <c r="A32" s="32">
        <v>27</v>
      </c>
      <c r="B32" s="61">
        <v>24047</v>
      </c>
      <c r="C32" s="34">
        <v>11880</v>
      </c>
      <c r="D32" s="34">
        <v>21.7</v>
      </c>
      <c r="E32" s="60">
        <v>263.1</v>
      </c>
      <c r="F32" s="60">
        <v>24.68</v>
      </c>
      <c r="G32" s="60">
        <v>19.3</v>
      </c>
      <c r="H32" s="60">
        <v>0.386</v>
      </c>
      <c r="I32" s="60">
        <v>5.5</v>
      </c>
      <c r="J32" s="60">
        <v>0.106</v>
      </c>
      <c r="K32" s="60">
        <v>31.62</v>
      </c>
      <c r="L32" s="60">
        <v>6.57</v>
      </c>
      <c r="M32" s="34">
        <v>7.39</v>
      </c>
      <c r="N32" s="34">
        <v>6.74</v>
      </c>
      <c r="O32" s="34">
        <v>316</v>
      </c>
      <c r="P32" s="34">
        <v>6</v>
      </c>
      <c r="Q32" s="43"/>
      <c r="R32" s="44">
        <f t="shared" si="0"/>
        <v>1001.95833333333</v>
      </c>
      <c r="S32" s="34">
        <v>19.604</v>
      </c>
      <c r="T32" s="34">
        <v>0.121</v>
      </c>
      <c r="U32" s="34"/>
      <c r="V32" s="34"/>
      <c r="W32" s="34">
        <v>0.076</v>
      </c>
      <c r="X32" s="34">
        <v>6.073</v>
      </c>
    </row>
    <row r="33" s="7" customFormat="1" ht="22" customHeight="1" spans="1:24">
      <c r="A33" s="32">
        <v>28</v>
      </c>
      <c r="B33" s="61">
        <v>24002</v>
      </c>
      <c r="C33" s="34">
        <v>11000</v>
      </c>
      <c r="D33" s="34">
        <v>12.54</v>
      </c>
      <c r="E33" s="60">
        <v>344.1</v>
      </c>
      <c r="F33" s="60">
        <v>24.68</v>
      </c>
      <c r="G33" s="60">
        <v>19.43</v>
      </c>
      <c r="H33" s="60">
        <v>0.197</v>
      </c>
      <c r="I33" s="60">
        <v>5.39</v>
      </c>
      <c r="J33" s="60">
        <v>0.106</v>
      </c>
      <c r="K33" s="60">
        <v>31.29</v>
      </c>
      <c r="L33" s="60">
        <v>6.11</v>
      </c>
      <c r="M33" s="34">
        <v>7.38</v>
      </c>
      <c r="N33" s="34">
        <v>6.78</v>
      </c>
      <c r="O33" s="34">
        <v>314</v>
      </c>
      <c r="P33" s="34">
        <v>5</v>
      </c>
      <c r="Q33" s="43"/>
      <c r="R33" s="44">
        <f t="shared" si="0"/>
        <v>1000.08333333333</v>
      </c>
      <c r="S33" s="34">
        <v>18.877</v>
      </c>
      <c r="T33" s="34">
        <v>0.123</v>
      </c>
      <c r="U33" s="34"/>
      <c r="V33" s="34"/>
      <c r="W33" s="34">
        <v>0.074</v>
      </c>
      <c r="X33" s="34">
        <v>5.827</v>
      </c>
    </row>
    <row r="34" s="7" customFormat="1" ht="22" customHeight="1" spans="1:24">
      <c r="A34" s="32">
        <v>29</v>
      </c>
      <c r="B34" s="61">
        <v>23876</v>
      </c>
      <c r="C34" s="34">
        <v>10880</v>
      </c>
      <c r="D34" s="34">
        <v>4.26</v>
      </c>
      <c r="E34" s="60">
        <v>248.3</v>
      </c>
      <c r="F34" s="60">
        <v>22.08</v>
      </c>
      <c r="G34" s="60">
        <v>24.68</v>
      </c>
      <c r="H34" s="60">
        <v>0.612</v>
      </c>
      <c r="I34" s="60">
        <v>5.51</v>
      </c>
      <c r="J34" s="60">
        <v>0.123</v>
      </c>
      <c r="K34" s="60">
        <v>32.8</v>
      </c>
      <c r="L34" s="60">
        <v>6.12</v>
      </c>
      <c r="M34" s="34">
        <v>7.42</v>
      </c>
      <c r="N34" s="34">
        <v>6.75</v>
      </c>
      <c r="O34" s="34">
        <v>301</v>
      </c>
      <c r="P34" s="34">
        <v>6</v>
      </c>
      <c r="Q34" s="43"/>
      <c r="R34" s="44">
        <f t="shared" si="0"/>
        <v>994.833333333333</v>
      </c>
      <c r="S34" s="34">
        <v>20.03</v>
      </c>
      <c r="T34" s="34">
        <v>0.127</v>
      </c>
      <c r="U34" s="34"/>
      <c r="V34" s="34"/>
      <c r="W34" s="34">
        <v>0.079</v>
      </c>
      <c r="X34" s="34">
        <v>6.204</v>
      </c>
    </row>
    <row r="35" s="7" customFormat="1" ht="22" customHeight="1" spans="1:24">
      <c r="A35" s="32">
        <v>30</v>
      </c>
      <c r="B35" s="61">
        <v>23120</v>
      </c>
      <c r="C35" s="34">
        <v>11100</v>
      </c>
      <c r="D35" s="34">
        <v>17.72</v>
      </c>
      <c r="E35" s="60">
        <v>249.6</v>
      </c>
      <c r="F35" s="60">
        <v>21.56</v>
      </c>
      <c r="G35" s="60">
        <v>15.42</v>
      </c>
      <c r="H35" s="60">
        <v>0.335</v>
      </c>
      <c r="I35" s="60">
        <v>3.82</v>
      </c>
      <c r="J35" s="60">
        <v>0.124</v>
      </c>
      <c r="K35" s="60">
        <v>21.77</v>
      </c>
      <c r="L35" s="60">
        <v>7.44</v>
      </c>
      <c r="M35" s="34">
        <v>7.41</v>
      </c>
      <c r="N35" s="34">
        <v>6.75</v>
      </c>
      <c r="O35" s="34">
        <v>310</v>
      </c>
      <c r="P35" s="34">
        <v>5</v>
      </c>
      <c r="Q35" s="43"/>
      <c r="R35" s="44">
        <f t="shared" si="0"/>
        <v>963.333333333333</v>
      </c>
      <c r="S35" s="34">
        <v>18.4</v>
      </c>
      <c r="T35" s="34">
        <v>0.135</v>
      </c>
      <c r="U35" s="34"/>
      <c r="V35" s="34"/>
      <c r="W35" s="34">
        <v>0.086</v>
      </c>
      <c r="X35" s="34">
        <v>6.43</v>
      </c>
    </row>
    <row r="36" s="7" customFormat="1" ht="22" customHeight="1" spans="1:24">
      <c r="A36" s="32">
        <v>31</v>
      </c>
      <c r="B36" s="61">
        <v>23730</v>
      </c>
      <c r="C36" s="37">
        <v>11110</v>
      </c>
      <c r="D36" s="37">
        <v>14.1</v>
      </c>
      <c r="E36" s="60">
        <v>271.3</v>
      </c>
      <c r="F36" s="60">
        <v>21.62</v>
      </c>
      <c r="G36" s="60">
        <v>20.8</v>
      </c>
      <c r="H36" s="60">
        <v>0.324</v>
      </c>
      <c r="I36" s="60">
        <v>3.53</v>
      </c>
      <c r="J36" s="60">
        <v>0.09</v>
      </c>
      <c r="K36" s="60">
        <v>25.53</v>
      </c>
      <c r="L36" s="60">
        <v>5</v>
      </c>
      <c r="M36" s="38">
        <v>7.37</v>
      </c>
      <c r="N36" s="37">
        <v>6.74</v>
      </c>
      <c r="O36" s="38">
        <v>311</v>
      </c>
      <c r="P36" s="37">
        <v>7</v>
      </c>
      <c r="Q36" s="43"/>
      <c r="R36" s="44">
        <f t="shared" si="0"/>
        <v>988.75</v>
      </c>
      <c r="S36" s="34">
        <v>17.66</v>
      </c>
      <c r="T36" s="34">
        <v>0.129</v>
      </c>
      <c r="U36" s="34"/>
      <c r="V36" s="34"/>
      <c r="W36" s="34">
        <v>0.077</v>
      </c>
      <c r="X36" s="34">
        <v>5.05</v>
      </c>
    </row>
    <row r="37" s="7" customFormat="1" ht="22" customHeight="1" spans="1:24">
      <c r="A37" s="32" t="s">
        <v>21</v>
      </c>
      <c r="B37" s="17">
        <f>SUM(B6:B36)</f>
        <v>635807</v>
      </c>
      <c r="C37" s="17">
        <f>SUM(C6:C36)</f>
        <v>345220</v>
      </c>
      <c r="D37" s="18">
        <f>SUM(D6:D36)</f>
        <v>846.85</v>
      </c>
      <c r="E37" s="17">
        <f t="shared" ref="E37:X37" si="1">AVERAGE(E6:E36)</f>
        <v>347.432258064516</v>
      </c>
      <c r="F37" s="17">
        <f t="shared" si="1"/>
        <v>23.0309677419355</v>
      </c>
      <c r="G37" s="18">
        <f t="shared" si="1"/>
        <v>35.78</v>
      </c>
      <c r="H37" s="18">
        <f t="shared" si="1"/>
        <v>0.600548387096774</v>
      </c>
      <c r="I37" s="18">
        <f t="shared" si="1"/>
        <v>5.12322580645161</v>
      </c>
      <c r="J37" s="18">
        <f t="shared" si="1"/>
        <v>0.134290322580645</v>
      </c>
      <c r="K37" s="18">
        <f t="shared" si="1"/>
        <v>42.91</v>
      </c>
      <c r="L37" s="18">
        <f t="shared" si="1"/>
        <v>7.67935483870968</v>
      </c>
      <c r="M37" s="19">
        <f t="shared" si="1"/>
        <v>7.39677419354839</v>
      </c>
      <c r="N37" s="19">
        <f t="shared" si="1"/>
        <v>6.76709677419355</v>
      </c>
      <c r="O37" s="19">
        <f t="shared" si="1"/>
        <v>343.258064516129</v>
      </c>
      <c r="P37" s="19">
        <f t="shared" si="1"/>
        <v>5.74193548387097</v>
      </c>
      <c r="Q37" s="19"/>
      <c r="R37" s="19"/>
      <c r="S37" s="34">
        <f t="shared" si="1"/>
        <v>19.1194</v>
      </c>
      <c r="T37" s="34">
        <f t="shared" si="1"/>
        <v>0.12485</v>
      </c>
      <c r="U37" s="34" t="e">
        <f t="shared" si="1"/>
        <v>#DIV/0!</v>
      </c>
      <c r="V37" s="34"/>
      <c r="W37" s="34">
        <f t="shared" si="1"/>
        <v>0.08745</v>
      </c>
      <c r="X37" s="34">
        <f t="shared" si="1"/>
        <v>6.5982</v>
      </c>
    </row>
    <row r="38" s="8" customFormat="1" ht="22" customHeight="1" spans="3:22">
      <c r="C38" s="40" t="s">
        <v>22</v>
      </c>
      <c r="D38" s="40"/>
      <c r="G38" s="41"/>
      <c r="H38" s="41"/>
      <c r="I38" s="41"/>
      <c r="L38" s="42" t="s">
        <v>23</v>
      </c>
      <c r="M38" s="42"/>
      <c r="U38" s="40" t="s">
        <v>24</v>
      </c>
      <c r="V38" s="40"/>
    </row>
  </sheetData>
  <mergeCells count="15">
    <mergeCell ref="A2:X2"/>
    <mergeCell ref="E3:R3"/>
    <mergeCell ref="S3:X3"/>
    <mergeCell ref="E4:F4"/>
    <mergeCell ref="G4:H4"/>
    <mergeCell ref="I4:J4"/>
    <mergeCell ref="K4:L4"/>
    <mergeCell ref="M4:N4"/>
    <mergeCell ref="O4:P4"/>
    <mergeCell ref="Q4:R4"/>
    <mergeCell ref="L38:M38"/>
    <mergeCell ref="A3:A5"/>
    <mergeCell ref="B3:B5"/>
    <mergeCell ref="C3:C5"/>
    <mergeCell ref="D3:D5"/>
  </mergeCells>
  <pageMargins left="0.196527777777778" right="0.196527777777778" top="0.196527777777778" bottom="0.196527777777778" header="0.313888888888889" footer="0.313888888888889"/>
  <pageSetup paperSize="9" scale="64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37"/>
  <sheetViews>
    <sheetView zoomScale="80" zoomScaleNormal="80" topLeftCell="A4" workbookViewId="0">
      <selection activeCell="K6" sqref="K6:L35"/>
    </sheetView>
  </sheetViews>
  <sheetFormatPr defaultColWidth="9" defaultRowHeight="13.5"/>
  <cols>
    <col min="1" max="1" width="4.375" style="7" customWidth="1"/>
    <col min="2" max="2" width="9.75" customWidth="1"/>
    <col min="3" max="3" width="9" customWidth="1"/>
    <col min="4" max="6" width="7.375" customWidth="1"/>
    <col min="7" max="8" width="6.625" customWidth="1"/>
    <col min="9" max="12" width="6.75833333333333" customWidth="1"/>
    <col min="13" max="14" width="6.625" customWidth="1"/>
    <col min="15" max="16" width="7.375" customWidth="1"/>
    <col min="17" max="17" width="6.625" customWidth="1"/>
    <col min="18" max="18" width="9.875" customWidth="1"/>
    <col min="19" max="24" width="12.3833333333333" customWidth="1"/>
  </cols>
  <sheetData>
    <row r="1" ht="55.5" customHeight="1"/>
    <row r="2" ht="36" customHeight="1" spans="1:24">
      <c r="A2" s="28" t="s">
        <v>29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</row>
    <row r="3" customFormat="1" ht="22" customHeight="1" spans="1:24">
      <c r="A3" s="16" t="s">
        <v>1</v>
      </c>
      <c r="B3" s="15" t="s">
        <v>2</v>
      </c>
      <c r="C3" s="15" t="s">
        <v>3</v>
      </c>
      <c r="D3" s="15" t="s">
        <v>4</v>
      </c>
      <c r="E3" s="16" t="s">
        <v>5</v>
      </c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 t="s">
        <v>6</v>
      </c>
      <c r="T3" s="16"/>
      <c r="U3" s="16"/>
      <c r="V3" s="16"/>
      <c r="W3" s="16"/>
      <c r="X3" s="16"/>
    </row>
    <row r="4" s="7" customFormat="1" ht="22" customHeight="1" spans="1:24">
      <c r="A4" s="16"/>
      <c r="B4" s="15"/>
      <c r="C4" s="15"/>
      <c r="D4" s="15"/>
      <c r="E4" s="16" t="s">
        <v>7</v>
      </c>
      <c r="F4" s="16"/>
      <c r="G4" s="16" t="s">
        <v>8</v>
      </c>
      <c r="H4" s="16"/>
      <c r="I4" s="16" t="s">
        <v>9</v>
      </c>
      <c r="J4" s="16"/>
      <c r="K4" s="16" t="s">
        <v>10</v>
      </c>
      <c r="L4" s="16"/>
      <c r="M4" s="16" t="s">
        <v>11</v>
      </c>
      <c r="N4" s="16"/>
      <c r="O4" s="16" t="s">
        <v>12</v>
      </c>
      <c r="P4" s="16"/>
      <c r="Q4" s="16" t="s">
        <v>13</v>
      </c>
      <c r="R4" s="16"/>
      <c r="S4" s="25" t="s">
        <v>14</v>
      </c>
      <c r="T4" s="26" t="s">
        <v>15</v>
      </c>
      <c r="U4" s="26" t="s">
        <v>11</v>
      </c>
      <c r="V4" s="26" t="s">
        <v>16</v>
      </c>
      <c r="W4" s="26" t="s">
        <v>17</v>
      </c>
      <c r="X4" s="26" t="s">
        <v>18</v>
      </c>
    </row>
    <row r="5" s="7" customFormat="1" ht="22" customHeight="1" spans="1:24">
      <c r="A5" s="16"/>
      <c r="B5" s="15"/>
      <c r="C5" s="15"/>
      <c r="D5" s="15"/>
      <c r="E5" s="16" t="s">
        <v>19</v>
      </c>
      <c r="F5" s="16" t="s">
        <v>20</v>
      </c>
      <c r="G5" s="16" t="s">
        <v>19</v>
      </c>
      <c r="H5" s="16" t="s">
        <v>20</v>
      </c>
      <c r="I5" s="16" t="s">
        <v>19</v>
      </c>
      <c r="J5" s="16" t="s">
        <v>20</v>
      </c>
      <c r="K5" s="16" t="s">
        <v>19</v>
      </c>
      <c r="L5" s="16" t="s">
        <v>20</v>
      </c>
      <c r="M5" s="16" t="s">
        <v>19</v>
      </c>
      <c r="N5" s="16" t="s">
        <v>20</v>
      </c>
      <c r="O5" s="16" t="s">
        <v>19</v>
      </c>
      <c r="P5" s="16" t="s">
        <v>20</v>
      </c>
      <c r="Q5" s="16" t="s">
        <v>19</v>
      </c>
      <c r="R5" s="16" t="s">
        <v>20</v>
      </c>
      <c r="S5" s="25" t="s">
        <v>20</v>
      </c>
      <c r="T5" s="25" t="s">
        <v>20</v>
      </c>
      <c r="U5" s="25" t="s">
        <v>20</v>
      </c>
      <c r="V5" s="25" t="s">
        <v>20</v>
      </c>
      <c r="W5" s="25" t="s">
        <v>20</v>
      </c>
      <c r="X5" s="25" t="s">
        <v>20</v>
      </c>
    </row>
    <row r="6" s="7" customFormat="1" ht="22" customHeight="1" spans="1:24">
      <c r="A6" s="32">
        <v>1</v>
      </c>
      <c r="B6" s="33">
        <v>24015</v>
      </c>
      <c r="C6" s="34">
        <v>10890</v>
      </c>
      <c r="D6" s="34">
        <v>13.5</v>
      </c>
      <c r="E6" s="60">
        <v>258.3</v>
      </c>
      <c r="F6" s="60">
        <v>20.36</v>
      </c>
      <c r="G6" s="60">
        <v>27.21</v>
      </c>
      <c r="H6" s="60">
        <v>0.608</v>
      </c>
      <c r="I6" s="60">
        <v>3.9</v>
      </c>
      <c r="J6" s="60">
        <v>0.107</v>
      </c>
      <c r="K6" s="60">
        <v>34.1</v>
      </c>
      <c r="L6" s="60">
        <v>4.82</v>
      </c>
      <c r="M6" s="34">
        <v>7.41</v>
      </c>
      <c r="N6" s="34">
        <v>6.83</v>
      </c>
      <c r="O6" s="34">
        <v>294</v>
      </c>
      <c r="P6" s="34">
        <v>5</v>
      </c>
      <c r="Q6" s="43"/>
      <c r="R6" s="44">
        <f>B6/24</f>
        <v>1000.625</v>
      </c>
      <c r="S6" s="34">
        <v>16.02</v>
      </c>
      <c r="T6" s="34">
        <v>0.123</v>
      </c>
      <c r="U6" s="34"/>
      <c r="V6" s="34"/>
      <c r="W6" s="34">
        <v>0.08</v>
      </c>
      <c r="X6" s="34">
        <v>5.13</v>
      </c>
    </row>
    <row r="7" s="7" customFormat="1" ht="22" customHeight="1" spans="1:24">
      <c r="A7" s="32">
        <v>2</v>
      </c>
      <c r="B7" s="33">
        <v>25988</v>
      </c>
      <c r="C7" s="34">
        <v>11260</v>
      </c>
      <c r="D7" s="34">
        <v>13.16</v>
      </c>
      <c r="E7" s="60">
        <v>273.1</v>
      </c>
      <c r="F7" s="60">
        <v>19.62</v>
      </c>
      <c r="G7" s="60">
        <v>26.97</v>
      </c>
      <c r="H7" s="60">
        <v>0.559</v>
      </c>
      <c r="I7" s="60">
        <v>4.8</v>
      </c>
      <c r="J7" s="60">
        <v>0.117</v>
      </c>
      <c r="K7" s="60">
        <v>33.04</v>
      </c>
      <c r="L7" s="60">
        <v>5.59</v>
      </c>
      <c r="M7" s="34">
        <v>7.44</v>
      </c>
      <c r="N7" s="34">
        <v>6.79</v>
      </c>
      <c r="O7" s="34">
        <v>308</v>
      </c>
      <c r="P7" s="34">
        <v>4</v>
      </c>
      <c r="Q7" s="43"/>
      <c r="R7" s="44">
        <f t="shared" ref="R7:R35" si="0">B7/24</f>
        <v>1082.83333333333</v>
      </c>
      <c r="S7" s="34">
        <v>16.33</v>
      </c>
      <c r="T7" s="34">
        <v>0.127</v>
      </c>
      <c r="U7" s="34"/>
      <c r="V7" s="34"/>
      <c r="W7" s="34">
        <v>0.071</v>
      </c>
      <c r="X7" s="34">
        <v>4.39</v>
      </c>
    </row>
    <row r="8" s="7" customFormat="1" ht="22" customHeight="1" spans="1:24">
      <c r="A8" s="32">
        <v>3</v>
      </c>
      <c r="B8" s="33">
        <v>26752</v>
      </c>
      <c r="C8" s="34">
        <v>11120</v>
      </c>
      <c r="D8" s="34">
        <v>8.52</v>
      </c>
      <c r="E8" s="60">
        <v>307.1</v>
      </c>
      <c r="F8" s="60">
        <v>19.83</v>
      </c>
      <c r="G8" s="60">
        <v>24.74</v>
      </c>
      <c r="H8" s="60">
        <v>0.562</v>
      </c>
      <c r="I8" s="60">
        <v>5.56</v>
      </c>
      <c r="J8" s="60">
        <v>0.123</v>
      </c>
      <c r="K8" s="60">
        <v>39.02</v>
      </c>
      <c r="L8" s="60">
        <v>6.46</v>
      </c>
      <c r="M8" s="34">
        <v>7.38</v>
      </c>
      <c r="N8" s="34">
        <v>6.79</v>
      </c>
      <c r="O8" s="34">
        <v>304</v>
      </c>
      <c r="P8" s="34">
        <v>7</v>
      </c>
      <c r="Q8" s="43"/>
      <c r="R8" s="44">
        <f t="shared" si="0"/>
        <v>1114.66666666667</v>
      </c>
      <c r="S8" s="34">
        <v>15.849</v>
      </c>
      <c r="T8" s="34">
        <v>0.128</v>
      </c>
      <c r="U8" s="34"/>
      <c r="V8" s="34"/>
      <c r="W8" s="34">
        <v>0.075</v>
      </c>
      <c r="X8" s="34">
        <v>6.473</v>
      </c>
    </row>
    <row r="9" s="7" customFormat="1" ht="22" customHeight="1" spans="1:24">
      <c r="A9" s="32">
        <v>4</v>
      </c>
      <c r="B9" s="33">
        <v>24187</v>
      </c>
      <c r="C9" s="34">
        <v>11630</v>
      </c>
      <c r="D9" s="34"/>
      <c r="E9" s="60">
        <v>294.3</v>
      </c>
      <c r="F9" s="60">
        <v>20.38</v>
      </c>
      <c r="G9" s="60">
        <v>28.74</v>
      </c>
      <c r="H9" s="60">
        <v>0.749</v>
      </c>
      <c r="I9" s="60">
        <v>2.98</v>
      </c>
      <c r="J9" s="60">
        <v>0.113</v>
      </c>
      <c r="K9" s="60">
        <v>31.63</v>
      </c>
      <c r="L9" s="60">
        <v>6.06</v>
      </c>
      <c r="M9" s="34">
        <v>7.37</v>
      </c>
      <c r="N9" s="34">
        <v>6.81</v>
      </c>
      <c r="O9" s="34">
        <v>314</v>
      </c>
      <c r="P9" s="34">
        <v>5</v>
      </c>
      <c r="Q9" s="43"/>
      <c r="R9" s="44">
        <f t="shared" si="0"/>
        <v>1007.79166666667</v>
      </c>
      <c r="S9" s="34">
        <v>17.163</v>
      </c>
      <c r="T9" s="34">
        <v>0.124</v>
      </c>
      <c r="U9" s="34"/>
      <c r="V9" s="34"/>
      <c r="W9" s="34">
        <v>0.072</v>
      </c>
      <c r="X9" s="34">
        <v>7.21</v>
      </c>
    </row>
    <row r="10" s="7" customFormat="1" ht="22" customHeight="1" spans="1:24">
      <c r="A10" s="32">
        <v>5</v>
      </c>
      <c r="B10" s="33">
        <v>25717</v>
      </c>
      <c r="C10" s="34">
        <v>11490</v>
      </c>
      <c r="D10" s="34">
        <v>25.78</v>
      </c>
      <c r="E10" s="60">
        <v>316.8</v>
      </c>
      <c r="F10" s="60">
        <v>19.93</v>
      </c>
      <c r="G10" s="60">
        <v>21.75</v>
      </c>
      <c r="H10" s="60">
        <v>0.422</v>
      </c>
      <c r="I10" s="60">
        <v>6.06</v>
      </c>
      <c r="J10" s="60">
        <v>0.106</v>
      </c>
      <c r="K10" s="60">
        <v>34.8</v>
      </c>
      <c r="L10" s="60">
        <v>7.74</v>
      </c>
      <c r="M10" s="34">
        <v>7.34</v>
      </c>
      <c r="N10" s="34">
        <v>6.78</v>
      </c>
      <c r="O10" s="34">
        <v>349</v>
      </c>
      <c r="P10" s="34">
        <v>6</v>
      </c>
      <c r="Q10" s="43"/>
      <c r="R10" s="44">
        <f t="shared" si="0"/>
        <v>1071.54166666667</v>
      </c>
      <c r="S10" s="34">
        <v>16.895</v>
      </c>
      <c r="T10" s="34">
        <v>0.123</v>
      </c>
      <c r="U10" s="34"/>
      <c r="V10" s="34"/>
      <c r="W10" s="34">
        <v>0.082</v>
      </c>
      <c r="X10" s="34">
        <v>8.524</v>
      </c>
    </row>
    <row r="11" s="7" customFormat="1" ht="22" customHeight="1" spans="1:24">
      <c r="A11" s="32">
        <v>6</v>
      </c>
      <c r="B11" s="33">
        <v>25361</v>
      </c>
      <c r="C11" s="34">
        <v>11660</v>
      </c>
      <c r="D11" s="34">
        <v>8.84</v>
      </c>
      <c r="E11" s="60">
        <v>268.3</v>
      </c>
      <c r="F11" s="60">
        <v>19.42</v>
      </c>
      <c r="G11" s="60">
        <v>9.71</v>
      </c>
      <c r="H11" s="60">
        <v>0.503</v>
      </c>
      <c r="I11" s="60">
        <v>2.58</v>
      </c>
      <c r="J11" s="60">
        <v>0.122</v>
      </c>
      <c r="K11" s="60">
        <v>21.67</v>
      </c>
      <c r="L11" s="60">
        <v>5.57</v>
      </c>
      <c r="M11" s="34">
        <v>7.37</v>
      </c>
      <c r="N11" s="34">
        <v>6.75</v>
      </c>
      <c r="O11" s="34">
        <v>293</v>
      </c>
      <c r="P11" s="34">
        <v>6</v>
      </c>
      <c r="Q11" s="43"/>
      <c r="R11" s="44">
        <f t="shared" si="0"/>
        <v>1056.70833333333</v>
      </c>
      <c r="S11" s="34">
        <v>15.248</v>
      </c>
      <c r="T11" s="34">
        <v>0.119</v>
      </c>
      <c r="U11" s="34"/>
      <c r="V11" s="34"/>
      <c r="W11" s="34">
        <v>0.085</v>
      </c>
      <c r="X11" s="34">
        <v>5.515</v>
      </c>
    </row>
    <row r="12" s="7" customFormat="1" ht="22" customHeight="1" spans="1:24">
      <c r="A12" s="32">
        <v>7</v>
      </c>
      <c r="B12" s="33">
        <v>25619</v>
      </c>
      <c r="C12" s="34">
        <v>11520</v>
      </c>
      <c r="D12" s="34">
        <v>17.48</v>
      </c>
      <c r="E12" s="60">
        <v>178.3</v>
      </c>
      <c r="F12" s="60">
        <v>18.28</v>
      </c>
      <c r="G12" s="60">
        <v>12.69</v>
      </c>
      <c r="H12" s="60">
        <v>0.178</v>
      </c>
      <c r="I12" s="60">
        <v>3.53</v>
      </c>
      <c r="J12" s="60">
        <v>0.113</v>
      </c>
      <c r="K12" s="60">
        <v>24.74</v>
      </c>
      <c r="L12" s="60">
        <v>4.57</v>
      </c>
      <c r="M12" s="34">
        <v>7.33</v>
      </c>
      <c r="N12" s="34">
        <v>6.84</v>
      </c>
      <c r="O12" s="34">
        <v>246</v>
      </c>
      <c r="P12" s="34">
        <v>4</v>
      </c>
      <c r="Q12" s="43"/>
      <c r="R12" s="44">
        <f t="shared" si="0"/>
        <v>1067.45833333333</v>
      </c>
      <c r="S12" s="34">
        <v>12.37</v>
      </c>
      <c r="T12" s="34">
        <v>0.119</v>
      </c>
      <c r="U12" s="34"/>
      <c r="V12" s="34"/>
      <c r="W12" s="34">
        <v>0.103</v>
      </c>
      <c r="X12" s="34">
        <v>4.66</v>
      </c>
    </row>
    <row r="13" s="7" customFormat="1" ht="22" customHeight="1" spans="1:24">
      <c r="A13" s="32">
        <v>8</v>
      </c>
      <c r="B13" s="33">
        <v>26381</v>
      </c>
      <c r="C13" s="34">
        <v>10280</v>
      </c>
      <c r="D13" s="34">
        <v>17.66</v>
      </c>
      <c r="E13" s="60">
        <v>251.3</v>
      </c>
      <c r="F13" s="60">
        <v>19.62</v>
      </c>
      <c r="G13" s="60">
        <v>13.01</v>
      </c>
      <c r="H13" s="60">
        <v>0.327</v>
      </c>
      <c r="I13" s="60">
        <v>3.21</v>
      </c>
      <c r="J13" s="60">
        <v>0.126</v>
      </c>
      <c r="K13" s="60">
        <v>21.96</v>
      </c>
      <c r="L13" s="60">
        <v>6.45</v>
      </c>
      <c r="M13" s="34">
        <v>7.35</v>
      </c>
      <c r="N13" s="34">
        <v>6.88</v>
      </c>
      <c r="O13" s="34">
        <v>398</v>
      </c>
      <c r="P13" s="34">
        <v>5</v>
      </c>
      <c r="Q13" s="43"/>
      <c r="R13" s="44">
        <f t="shared" si="0"/>
        <v>1099.20833333333</v>
      </c>
      <c r="S13" s="34">
        <v>12.66</v>
      </c>
      <c r="T13" s="34">
        <v>0.128</v>
      </c>
      <c r="U13" s="34"/>
      <c r="V13" s="34"/>
      <c r="W13" s="34">
        <v>0.171</v>
      </c>
      <c r="X13" s="34">
        <v>6.81</v>
      </c>
    </row>
    <row r="14" s="7" customFormat="1" ht="22" customHeight="1" spans="1:24">
      <c r="A14" s="32">
        <v>9</v>
      </c>
      <c r="B14" s="33">
        <v>26083</v>
      </c>
      <c r="C14" s="34">
        <v>10840</v>
      </c>
      <c r="D14" s="34"/>
      <c r="E14" s="60">
        <v>187.6</v>
      </c>
      <c r="F14" s="60">
        <v>18.83</v>
      </c>
      <c r="G14" s="60">
        <v>16.84</v>
      </c>
      <c r="H14" s="60">
        <v>0.33</v>
      </c>
      <c r="I14" s="60">
        <v>2.14</v>
      </c>
      <c r="J14" s="60">
        <v>0.111</v>
      </c>
      <c r="K14" s="60">
        <v>21.92</v>
      </c>
      <c r="L14" s="60">
        <v>6.46</v>
      </c>
      <c r="M14" s="34">
        <v>7.35</v>
      </c>
      <c r="N14" s="34">
        <v>6.78</v>
      </c>
      <c r="O14" s="34">
        <v>248</v>
      </c>
      <c r="P14" s="34">
        <v>4</v>
      </c>
      <c r="Q14" s="43"/>
      <c r="R14" s="44">
        <f t="shared" si="0"/>
        <v>1086.79166666667</v>
      </c>
      <c r="S14" s="34">
        <v>12.8</v>
      </c>
      <c r="T14" s="34">
        <v>0.118</v>
      </c>
      <c r="U14" s="34"/>
      <c r="V14" s="34"/>
      <c r="W14" s="34">
        <v>0.205</v>
      </c>
      <c r="X14" s="34">
        <v>6.52</v>
      </c>
    </row>
    <row r="15" s="7" customFormat="1" ht="22" customHeight="1" spans="1:24">
      <c r="A15" s="32">
        <v>10</v>
      </c>
      <c r="B15" s="33">
        <v>26541</v>
      </c>
      <c r="C15" s="34">
        <v>10840</v>
      </c>
      <c r="D15" s="34">
        <v>17.38</v>
      </c>
      <c r="E15" s="60">
        <v>213.4</v>
      </c>
      <c r="F15" s="60">
        <v>18.16</v>
      </c>
      <c r="G15" s="60">
        <v>15.89</v>
      </c>
      <c r="H15" s="60">
        <v>0.138</v>
      </c>
      <c r="I15" s="60">
        <v>3.18</v>
      </c>
      <c r="J15" s="60">
        <v>0.146</v>
      </c>
      <c r="K15" s="60">
        <v>26.67</v>
      </c>
      <c r="L15" s="60">
        <v>6.4</v>
      </c>
      <c r="M15" s="34">
        <v>7.33</v>
      </c>
      <c r="N15" s="34">
        <v>6.79</v>
      </c>
      <c r="O15" s="34">
        <v>311</v>
      </c>
      <c r="P15" s="34">
        <v>5</v>
      </c>
      <c r="Q15" s="43"/>
      <c r="R15" s="44">
        <f t="shared" si="0"/>
        <v>1105.875</v>
      </c>
      <c r="S15" s="34">
        <v>13.533</v>
      </c>
      <c r="T15" s="34">
        <v>0.126</v>
      </c>
      <c r="U15" s="34"/>
      <c r="V15" s="34"/>
      <c r="W15" s="34">
        <v>0.145</v>
      </c>
      <c r="X15" s="34">
        <v>5.946</v>
      </c>
    </row>
    <row r="16" s="7" customFormat="1" ht="22" customHeight="1" spans="1:24">
      <c r="A16" s="32">
        <v>11</v>
      </c>
      <c r="B16" s="33">
        <v>25212</v>
      </c>
      <c r="C16" s="34">
        <v>10630</v>
      </c>
      <c r="D16" s="34">
        <v>11.6</v>
      </c>
      <c r="E16" s="60">
        <v>224.6</v>
      </c>
      <c r="F16" s="60">
        <v>19.81</v>
      </c>
      <c r="G16" s="60">
        <v>14.08</v>
      </c>
      <c r="H16" s="60">
        <v>0.146</v>
      </c>
      <c r="I16" s="60">
        <v>2.71</v>
      </c>
      <c r="J16" s="60">
        <v>0.132</v>
      </c>
      <c r="K16" s="60">
        <v>19.81</v>
      </c>
      <c r="L16" s="60">
        <v>6.28</v>
      </c>
      <c r="M16" s="34">
        <v>7.41</v>
      </c>
      <c r="N16" s="34">
        <v>6.75</v>
      </c>
      <c r="O16" s="34">
        <v>318</v>
      </c>
      <c r="P16" s="34">
        <v>4</v>
      </c>
      <c r="Q16" s="43"/>
      <c r="R16" s="44">
        <f t="shared" si="0"/>
        <v>1050.5</v>
      </c>
      <c r="S16" s="34">
        <v>13.509</v>
      </c>
      <c r="T16" s="34">
        <v>0.124</v>
      </c>
      <c r="U16" s="34"/>
      <c r="V16" s="34"/>
      <c r="W16" s="34">
        <v>0.12</v>
      </c>
      <c r="X16" s="34">
        <v>5.726</v>
      </c>
    </row>
    <row r="17" s="7" customFormat="1" ht="22" customHeight="1" spans="1:24">
      <c r="A17" s="32">
        <v>12</v>
      </c>
      <c r="B17" s="33">
        <v>26120</v>
      </c>
      <c r="C17" s="34">
        <v>10990</v>
      </c>
      <c r="D17" s="34">
        <v>20.42</v>
      </c>
      <c r="E17" s="60">
        <v>246.1</v>
      </c>
      <c r="F17" s="60">
        <v>18.08</v>
      </c>
      <c r="G17" s="60">
        <v>17.45</v>
      </c>
      <c r="H17" s="60">
        <v>0.235</v>
      </c>
      <c r="I17" s="60">
        <v>3.08</v>
      </c>
      <c r="J17" s="60">
        <v>0.135</v>
      </c>
      <c r="K17" s="60">
        <v>29.2</v>
      </c>
      <c r="L17" s="60">
        <v>5.86</v>
      </c>
      <c r="M17" s="34">
        <v>7.44</v>
      </c>
      <c r="N17" s="34">
        <v>6.85</v>
      </c>
      <c r="O17" s="34">
        <v>348</v>
      </c>
      <c r="P17" s="34">
        <v>5</v>
      </c>
      <c r="Q17" s="43"/>
      <c r="R17" s="44">
        <f t="shared" si="0"/>
        <v>1088.33333333333</v>
      </c>
      <c r="S17" s="34">
        <v>14.012</v>
      </c>
      <c r="T17" s="34">
        <v>0.122</v>
      </c>
      <c r="U17" s="34"/>
      <c r="V17" s="34"/>
      <c r="W17" s="34">
        <v>0.127</v>
      </c>
      <c r="X17" s="34">
        <v>6.796</v>
      </c>
    </row>
    <row r="18" s="7" customFormat="1" ht="22" customHeight="1" spans="1:24">
      <c r="A18" s="32">
        <v>13</v>
      </c>
      <c r="B18" s="33">
        <v>26182</v>
      </c>
      <c r="C18" s="34">
        <v>10940</v>
      </c>
      <c r="D18" s="34">
        <v>8.94</v>
      </c>
      <c r="E18" s="60">
        <v>233.1</v>
      </c>
      <c r="F18" s="60">
        <v>20.33</v>
      </c>
      <c r="G18" s="60">
        <v>16.32</v>
      </c>
      <c r="H18" s="60">
        <v>0.274</v>
      </c>
      <c r="I18" s="60">
        <v>4.1</v>
      </c>
      <c r="J18" s="60">
        <v>0.181</v>
      </c>
      <c r="K18" s="60">
        <v>26.51</v>
      </c>
      <c r="L18" s="60">
        <v>6.98</v>
      </c>
      <c r="M18" s="34">
        <v>7.44</v>
      </c>
      <c r="N18" s="34">
        <v>6.83</v>
      </c>
      <c r="O18" s="34">
        <v>341</v>
      </c>
      <c r="P18" s="34">
        <v>5</v>
      </c>
      <c r="Q18" s="43"/>
      <c r="R18" s="44">
        <f t="shared" si="0"/>
        <v>1090.91666666667</v>
      </c>
      <c r="S18" s="34">
        <v>14.85</v>
      </c>
      <c r="T18" s="34">
        <v>0.127</v>
      </c>
      <c r="U18" s="34"/>
      <c r="V18" s="34"/>
      <c r="W18" s="34">
        <v>0.129</v>
      </c>
      <c r="X18" s="34">
        <v>6.92</v>
      </c>
    </row>
    <row r="19" s="7" customFormat="1" ht="22" customHeight="1" spans="1:24">
      <c r="A19" s="32">
        <v>14</v>
      </c>
      <c r="B19" s="33">
        <v>26589</v>
      </c>
      <c r="C19" s="34">
        <v>10830</v>
      </c>
      <c r="D19" s="34">
        <v>26.4</v>
      </c>
      <c r="E19" s="60">
        <v>215.2</v>
      </c>
      <c r="F19" s="60">
        <v>20.65</v>
      </c>
      <c r="G19" s="60">
        <v>11.91</v>
      </c>
      <c r="H19" s="60">
        <v>0.27</v>
      </c>
      <c r="I19" s="60">
        <v>2.17</v>
      </c>
      <c r="J19" s="60">
        <v>0.237</v>
      </c>
      <c r="K19" s="60">
        <v>18.84</v>
      </c>
      <c r="L19" s="60">
        <v>8.2</v>
      </c>
      <c r="M19" s="34">
        <v>7.43</v>
      </c>
      <c r="N19" s="34">
        <v>6.79</v>
      </c>
      <c r="O19" s="34">
        <v>298</v>
      </c>
      <c r="P19" s="34">
        <v>4</v>
      </c>
      <c r="Q19" s="43"/>
      <c r="R19" s="44">
        <f t="shared" si="0"/>
        <v>1107.875</v>
      </c>
      <c r="S19" s="34">
        <v>13.34</v>
      </c>
      <c r="T19" s="34">
        <v>0.125</v>
      </c>
      <c r="U19" s="34"/>
      <c r="V19" s="34"/>
      <c r="W19" s="34">
        <v>0.167</v>
      </c>
      <c r="X19" s="34">
        <v>7.01</v>
      </c>
    </row>
    <row r="20" s="7" customFormat="1" ht="22" customHeight="1" spans="1:24">
      <c r="A20" s="32">
        <v>15</v>
      </c>
      <c r="B20" s="33">
        <v>26480</v>
      </c>
      <c r="C20" s="34">
        <v>10370</v>
      </c>
      <c r="D20" s="34">
        <v>12.54</v>
      </c>
      <c r="E20" s="60">
        <v>294.1</v>
      </c>
      <c r="F20" s="60">
        <v>16.68</v>
      </c>
      <c r="G20" s="60">
        <v>13.96</v>
      </c>
      <c r="H20" s="60">
        <v>0.096</v>
      </c>
      <c r="I20" s="60">
        <v>2.62</v>
      </c>
      <c r="J20" s="60">
        <v>0.223</v>
      </c>
      <c r="K20" s="60">
        <v>25.89</v>
      </c>
      <c r="L20" s="60">
        <v>6.61</v>
      </c>
      <c r="M20" s="34">
        <v>7.41</v>
      </c>
      <c r="N20" s="34">
        <v>6.86</v>
      </c>
      <c r="O20" s="34">
        <v>336</v>
      </c>
      <c r="P20" s="34">
        <v>4</v>
      </c>
      <c r="Q20" s="43"/>
      <c r="R20" s="44">
        <f t="shared" si="0"/>
        <v>1103.33333333333</v>
      </c>
      <c r="S20" s="34">
        <v>12.36</v>
      </c>
      <c r="T20" s="34">
        <v>0.125</v>
      </c>
      <c r="U20" s="34"/>
      <c r="V20" s="34"/>
      <c r="W20" s="34">
        <v>0.193</v>
      </c>
      <c r="X20" s="34">
        <v>6.19</v>
      </c>
    </row>
    <row r="21" s="7" customFormat="1" ht="22" customHeight="1" spans="1:24">
      <c r="A21" s="32">
        <v>16</v>
      </c>
      <c r="B21" s="33">
        <v>25800</v>
      </c>
      <c r="C21" s="34">
        <v>9990</v>
      </c>
      <c r="D21" s="34">
        <v>16.94</v>
      </c>
      <c r="E21" s="60">
        <v>266.3</v>
      </c>
      <c r="F21" s="60">
        <v>19.33</v>
      </c>
      <c r="G21" s="60">
        <v>16.19</v>
      </c>
      <c r="H21" s="60">
        <v>0.22</v>
      </c>
      <c r="I21" s="60">
        <v>2.51</v>
      </c>
      <c r="J21" s="60">
        <v>0.157</v>
      </c>
      <c r="K21" s="60">
        <v>26.47</v>
      </c>
      <c r="L21" s="60">
        <v>7.37</v>
      </c>
      <c r="M21" s="34">
        <v>7.33</v>
      </c>
      <c r="N21" s="34">
        <v>6.87</v>
      </c>
      <c r="O21" s="34">
        <v>288</v>
      </c>
      <c r="P21" s="34">
        <v>5</v>
      </c>
      <c r="Q21" s="43"/>
      <c r="R21" s="44">
        <f t="shared" si="0"/>
        <v>1075</v>
      </c>
      <c r="S21" s="34">
        <v>14.82</v>
      </c>
      <c r="T21" s="34">
        <v>0.126</v>
      </c>
      <c r="U21" s="34"/>
      <c r="V21" s="34"/>
      <c r="W21" s="34">
        <v>0.245</v>
      </c>
      <c r="X21" s="34">
        <v>6.89</v>
      </c>
    </row>
    <row r="22" s="7" customFormat="1" ht="22" customHeight="1" spans="1:24">
      <c r="A22" s="32">
        <v>17</v>
      </c>
      <c r="B22" s="33">
        <v>25742</v>
      </c>
      <c r="C22" s="34">
        <v>10010</v>
      </c>
      <c r="D22" s="34">
        <v>16.62</v>
      </c>
      <c r="E22" s="60">
        <v>316.1</v>
      </c>
      <c r="F22" s="60">
        <v>18.86</v>
      </c>
      <c r="G22" s="60">
        <v>15.78</v>
      </c>
      <c r="H22" s="60">
        <v>0.214</v>
      </c>
      <c r="I22" s="60">
        <v>3.09</v>
      </c>
      <c r="J22" s="60">
        <v>0.221</v>
      </c>
      <c r="K22" s="60">
        <v>15.78</v>
      </c>
      <c r="L22" s="60">
        <v>9.92</v>
      </c>
      <c r="M22" s="34">
        <v>7.38</v>
      </c>
      <c r="N22" s="48">
        <v>6.79</v>
      </c>
      <c r="O22" s="34">
        <v>336</v>
      </c>
      <c r="P22" s="34">
        <v>5</v>
      </c>
      <c r="Q22" s="43"/>
      <c r="R22" s="44">
        <f t="shared" si="0"/>
        <v>1072.58333333333</v>
      </c>
      <c r="S22" s="34">
        <v>16.177</v>
      </c>
      <c r="T22" s="34">
        <v>0.116</v>
      </c>
      <c r="U22" s="34"/>
      <c r="V22" s="34"/>
      <c r="W22" s="34">
        <v>0.259</v>
      </c>
      <c r="X22" s="34">
        <v>7.707</v>
      </c>
    </row>
    <row r="23" s="7" customFormat="1" ht="22" customHeight="1" spans="1:24">
      <c r="A23" s="32">
        <v>18</v>
      </c>
      <c r="B23" s="33">
        <v>26192</v>
      </c>
      <c r="C23" s="34">
        <v>10010</v>
      </c>
      <c r="D23" s="34">
        <v>16.64</v>
      </c>
      <c r="E23" s="60">
        <v>387.6</v>
      </c>
      <c r="F23" s="60">
        <v>20.55</v>
      </c>
      <c r="G23" s="60">
        <v>17.45</v>
      </c>
      <c r="H23" s="60">
        <v>0.281</v>
      </c>
      <c r="I23" s="60">
        <v>3.58</v>
      </c>
      <c r="J23" s="60">
        <v>0.223</v>
      </c>
      <c r="K23" s="60">
        <v>34.63</v>
      </c>
      <c r="L23" s="60">
        <v>7.55</v>
      </c>
      <c r="M23" s="34">
        <v>7.39</v>
      </c>
      <c r="N23" s="34">
        <v>6.77</v>
      </c>
      <c r="O23" s="34">
        <v>386</v>
      </c>
      <c r="P23" s="34">
        <v>4</v>
      </c>
      <c r="Q23" s="43"/>
      <c r="R23" s="44">
        <f t="shared" si="0"/>
        <v>1091.33333333333</v>
      </c>
      <c r="S23" s="34">
        <v>15.832</v>
      </c>
      <c r="T23" s="34">
        <v>0.132</v>
      </c>
      <c r="U23" s="34"/>
      <c r="V23" s="34"/>
      <c r="W23" s="34">
        <v>0.199</v>
      </c>
      <c r="X23" s="34">
        <v>8.355</v>
      </c>
    </row>
    <row r="24" s="7" customFormat="1" ht="22" customHeight="1" spans="1:24">
      <c r="A24" s="32">
        <v>19</v>
      </c>
      <c r="B24" s="33">
        <v>26288</v>
      </c>
      <c r="C24" s="34">
        <v>9950</v>
      </c>
      <c r="D24" s="34"/>
      <c r="E24" s="60">
        <v>358.7</v>
      </c>
      <c r="F24" s="60">
        <v>19.98</v>
      </c>
      <c r="G24" s="60">
        <v>18.64</v>
      </c>
      <c r="H24" s="60">
        <v>0.274</v>
      </c>
      <c r="I24" s="60">
        <v>3.01</v>
      </c>
      <c r="J24" s="60">
        <v>0.195</v>
      </c>
      <c r="K24" s="60">
        <v>25.72</v>
      </c>
      <c r="L24" s="60">
        <v>7.61</v>
      </c>
      <c r="M24" s="34">
        <v>7.36</v>
      </c>
      <c r="N24" s="34">
        <v>6.83</v>
      </c>
      <c r="O24" s="34">
        <v>414</v>
      </c>
      <c r="P24" s="34">
        <v>4</v>
      </c>
      <c r="Q24" s="43"/>
      <c r="R24" s="44">
        <f t="shared" si="0"/>
        <v>1095.33333333333</v>
      </c>
      <c r="S24" s="34">
        <v>16.468</v>
      </c>
      <c r="T24" s="34">
        <v>0.121</v>
      </c>
      <c r="U24" s="34"/>
      <c r="V24" s="34"/>
      <c r="W24" s="34">
        <v>0.196</v>
      </c>
      <c r="X24" s="34">
        <v>9.64</v>
      </c>
    </row>
    <row r="25" s="7" customFormat="1" ht="22" customHeight="1" spans="1:24">
      <c r="A25" s="32">
        <v>20</v>
      </c>
      <c r="B25" s="33">
        <v>25544</v>
      </c>
      <c r="C25" s="34">
        <v>9690</v>
      </c>
      <c r="D25" s="34">
        <v>8.82</v>
      </c>
      <c r="E25" s="60">
        <v>284.4</v>
      </c>
      <c r="F25" s="60">
        <v>17.68</v>
      </c>
      <c r="G25" s="60">
        <v>8.81</v>
      </c>
      <c r="H25" s="60">
        <v>0.128</v>
      </c>
      <c r="I25" s="60">
        <v>2.31</v>
      </c>
      <c r="J25" s="60">
        <v>0.237</v>
      </c>
      <c r="K25" s="60">
        <v>18.99</v>
      </c>
      <c r="L25" s="60">
        <v>6.28</v>
      </c>
      <c r="M25" s="34">
        <v>7.42</v>
      </c>
      <c r="N25" s="34">
        <v>6.79</v>
      </c>
      <c r="O25" s="34">
        <v>318</v>
      </c>
      <c r="P25" s="34">
        <v>5</v>
      </c>
      <c r="Q25" s="43"/>
      <c r="R25" s="44">
        <f t="shared" si="0"/>
        <v>1064.33333333333</v>
      </c>
      <c r="S25" s="34">
        <v>15.506</v>
      </c>
      <c r="T25" s="34">
        <v>0.122</v>
      </c>
      <c r="U25" s="34"/>
      <c r="V25" s="34"/>
      <c r="W25" s="34">
        <v>0.15</v>
      </c>
      <c r="X25" s="34">
        <v>7.742</v>
      </c>
    </row>
    <row r="26" s="7" customFormat="1" ht="22" customHeight="1" spans="1:24">
      <c r="A26" s="32">
        <v>21</v>
      </c>
      <c r="B26" s="33">
        <v>25838</v>
      </c>
      <c r="C26" s="34">
        <v>10090</v>
      </c>
      <c r="D26" s="34">
        <v>12.14</v>
      </c>
      <c r="E26" s="60">
        <v>293.4</v>
      </c>
      <c r="F26" s="60">
        <v>19.62</v>
      </c>
      <c r="G26" s="60">
        <v>14.07</v>
      </c>
      <c r="H26" s="60">
        <v>0.161</v>
      </c>
      <c r="I26" s="60">
        <v>2.49</v>
      </c>
      <c r="J26" s="60">
        <v>0.147</v>
      </c>
      <c r="K26" s="60">
        <v>23.63</v>
      </c>
      <c r="L26" s="60">
        <v>6.26</v>
      </c>
      <c r="M26" s="34">
        <v>7.38</v>
      </c>
      <c r="N26" s="34">
        <v>6.75</v>
      </c>
      <c r="O26" s="34">
        <v>392</v>
      </c>
      <c r="P26" s="34">
        <v>4</v>
      </c>
      <c r="Q26" s="43"/>
      <c r="R26" s="44">
        <f t="shared" si="0"/>
        <v>1076.58333333333</v>
      </c>
      <c r="S26" s="34">
        <v>13.04</v>
      </c>
      <c r="T26" s="34">
        <v>0.131</v>
      </c>
      <c r="U26" s="34"/>
      <c r="V26" s="34"/>
      <c r="W26" s="34">
        <v>0.122</v>
      </c>
      <c r="X26" s="34">
        <v>5.36</v>
      </c>
    </row>
    <row r="27" s="7" customFormat="1" ht="22" customHeight="1" spans="1:24">
      <c r="A27" s="32">
        <v>22</v>
      </c>
      <c r="B27" s="33">
        <v>25439</v>
      </c>
      <c r="C27" s="34">
        <v>9900</v>
      </c>
      <c r="D27" s="34">
        <v>20.26</v>
      </c>
      <c r="E27" s="60">
        <v>297.4</v>
      </c>
      <c r="F27" s="60">
        <v>20.26</v>
      </c>
      <c r="G27" s="60">
        <v>14.76</v>
      </c>
      <c r="H27" s="60">
        <v>0.309</v>
      </c>
      <c r="I27" s="60">
        <v>2.95</v>
      </c>
      <c r="J27" s="60">
        <v>0.184</v>
      </c>
      <c r="K27" s="60">
        <v>24</v>
      </c>
      <c r="L27" s="60">
        <v>6.28</v>
      </c>
      <c r="M27" s="34">
        <v>7.39</v>
      </c>
      <c r="N27" s="34">
        <v>6.82</v>
      </c>
      <c r="O27" s="34">
        <v>344</v>
      </c>
      <c r="P27" s="34">
        <v>5</v>
      </c>
      <c r="Q27" s="43"/>
      <c r="R27" s="44">
        <f t="shared" si="0"/>
        <v>1059.95833333333</v>
      </c>
      <c r="S27" s="34">
        <v>16.66</v>
      </c>
      <c r="T27" s="34">
        <v>0.126</v>
      </c>
      <c r="U27" s="34"/>
      <c r="V27" s="34"/>
      <c r="W27" s="34">
        <v>0.134</v>
      </c>
      <c r="X27" s="34">
        <v>5.67</v>
      </c>
    </row>
    <row r="28" s="7" customFormat="1" ht="22" customHeight="1" spans="1:24">
      <c r="A28" s="32">
        <v>23</v>
      </c>
      <c r="B28" s="33">
        <v>25412</v>
      </c>
      <c r="C28" s="34">
        <v>9860</v>
      </c>
      <c r="D28" s="34"/>
      <c r="E28" s="60">
        <v>341.6</v>
      </c>
      <c r="F28" s="60">
        <v>16.68</v>
      </c>
      <c r="G28" s="60">
        <v>9.7</v>
      </c>
      <c r="H28" s="60">
        <v>0.248</v>
      </c>
      <c r="I28" s="60">
        <v>2.67</v>
      </c>
      <c r="J28" s="60">
        <v>0.152</v>
      </c>
      <c r="K28" s="60">
        <v>16.25</v>
      </c>
      <c r="L28" s="60">
        <v>5.69</v>
      </c>
      <c r="M28" s="34">
        <v>7.39</v>
      </c>
      <c r="N28" s="34">
        <v>6.79</v>
      </c>
      <c r="O28" s="34">
        <v>375</v>
      </c>
      <c r="P28" s="34">
        <v>5</v>
      </c>
      <c r="Q28" s="43"/>
      <c r="R28" s="44">
        <f t="shared" si="0"/>
        <v>1058.83333333333</v>
      </c>
      <c r="S28" s="34">
        <v>14.89</v>
      </c>
      <c r="T28" s="34">
        <v>0.125</v>
      </c>
      <c r="U28" s="34"/>
      <c r="V28" s="34"/>
      <c r="W28" s="34">
        <v>0.17</v>
      </c>
      <c r="X28" s="34">
        <v>6.41</v>
      </c>
    </row>
    <row r="29" s="7" customFormat="1" ht="22" customHeight="1" spans="1:24">
      <c r="A29" s="32">
        <v>24</v>
      </c>
      <c r="B29" s="33">
        <v>25353</v>
      </c>
      <c r="C29" s="34">
        <v>9910</v>
      </c>
      <c r="D29" s="34">
        <v>24.12</v>
      </c>
      <c r="E29" s="60">
        <v>303.6</v>
      </c>
      <c r="F29" s="60">
        <v>19.68</v>
      </c>
      <c r="G29" s="60">
        <v>10.03</v>
      </c>
      <c r="H29" s="60">
        <v>0.218</v>
      </c>
      <c r="I29" s="60">
        <v>3.23</v>
      </c>
      <c r="J29" s="60">
        <v>0.203</v>
      </c>
      <c r="K29" s="60">
        <v>31.29</v>
      </c>
      <c r="L29" s="60">
        <v>5.86</v>
      </c>
      <c r="M29" s="34">
        <v>7.42</v>
      </c>
      <c r="N29" s="48">
        <v>6.9</v>
      </c>
      <c r="O29" s="34">
        <v>334</v>
      </c>
      <c r="P29" s="34">
        <v>4</v>
      </c>
      <c r="Q29" s="43"/>
      <c r="R29" s="44">
        <f t="shared" si="0"/>
        <v>1056.375</v>
      </c>
      <c r="S29" s="34">
        <v>14.518</v>
      </c>
      <c r="T29" s="34">
        <v>0.125</v>
      </c>
      <c r="U29" s="34"/>
      <c r="V29" s="34"/>
      <c r="W29" s="34">
        <v>0.164</v>
      </c>
      <c r="X29" s="34">
        <v>4.638</v>
      </c>
    </row>
    <row r="30" s="7" customFormat="1" ht="22" customHeight="1" spans="1:24">
      <c r="A30" s="32">
        <v>25</v>
      </c>
      <c r="B30" s="33">
        <v>25406</v>
      </c>
      <c r="C30" s="34">
        <v>9600</v>
      </c>
      <c r="D30" s="34">
        <v>12.86</v>
      </c>
      <c r="E30" s="60">
        <v>346.2</v>
      </c>
      <c r="F30" s="60">
        <v>20.23</v>
      </c>
      <c r="G30" s="60">
        <v>10.68</v>
      </c>
      <c r="H30" s="60">
        <v>0.197</v>
      </c>
      <c r="I30" s="60">
        <v>2.96</v>
      </c>
      <c r="J30" s="60">
        <v>0.164</v>
      </c>
      <c r="K30" s="60">
        <v>25.54</v>
      </c>
      <c r="L30" s="60">
        <v>5.71</v>
      </c>
      <c r="M30" s="34">
        <v>7.39</v>
      </c>
      <c r="N30" s="34">
        <v>6.93</v>
      </c>
      <c r="O30" s="34">
        <v>7.39</v>
      </c>
      <c r="P30" s="34">
        <v>6</v>
      </c>
      <c r="Q30" s="43"/>
      <c r="R30" s="44">
        <f t="shared" si="0"/>
        <v>1058.58333333333</v>
      </c>
      <c r="S30" s="34">
        <v>14.078</v>
      </c>
      <c r="T30" s="34">
        <v>0.115</v>
      </c>
      <c r="U30" s="34"/>
      <c r="V30" s="34"/>
      <c r="W30" s="34">
        <v>0.188</v>
      </c>
      <c r="X30" s="34">
        <v>5.488</v>
      </c>
    </row>
    <row r="31" s="7" customFormat="1" ht="22" customHeight="1" spans="1:24">
      <c r="A31" s="32">
        <v>26</v>
      </c>
      <c r="B31" s="33">
        <v>25418</v>
      </c>
      <c r="C31" s="34">
        <v>9510</v>
      </c>
      <c r="D31" s="34">
        <v>4.64</v>
      </c>
      <c r="E31" s="60">
        <v>394.6</v>
      </c>
      <c r="F31" s="60">
        <v>19.98</v>
      </c>
      <c r="G31" s="60">
        <v>18.18</v>
      </c>
      <c r="H31" s="60">
        <v>0.286</v>
      </c>
      <c r="I31" s="60">
        <v>14.15</v>
      </c>
      <c r="J31" s="60">
        <v>0.173</v>
      </c>
      <c r="K31" s="60">
        <v>49.2</v>
      </c>
      <c r="L31" s="60">
        <v>5.8</v>
      </c>
      <c r="M31" s="34">
        <v>7.44</v>
      </c>
      <c r="N31" s="34">
        <v>6.88</v>
      </c>
      <c r="O31" s="34">
        <v>386</v>
      </c>
      <c r="P31" s="34">
        <v>5</v>
      </c>
      <c r="Q31" s="43"/>
      <c r="R31" s="44">
        <f t="shared" si="0"/>
        <v>1059.08333333333</v>
      </c>
      <c r="S31" s="34">
        <v>13.697</v>
      </c>
      <c r="T31" s="34">
        <v>0.128</v>
      </c>
      <c r="U31" s="34"/>
      <c r="V31" s="34"/>
      <c r="W31" s="34">
        <v>0.248</v>
      </c>
      <c r="X31" s="34">
        <v>6.944</v>
      </c>
    </row>
    <row r="32" s="7" customFormat="1" ht="22" customHeight="1" spans="1:24">
      <c r="A32" s="32">
        <v>27</v>
      </c>
      <c r="B32" s="33">
        <v>25678</v>
      </c>
      <c r="C32" s="34">
        <v>9370</v>
      </c>
      <c r="D32" s="34">
        <v>11.86</v>
      </c>
      <c r="E32" s="60">
        <v>298.4</v>
      </c>
      <c r="F32" s="60">
        <v>18.81</v>
      </c>
      <c r="G32" s="60">
        <v>15.59</v>
      </c>
      <c r="H32" s="60">
        <v>0.199</v>
      </c>
      <c r="I32" s="60">
        <v>2.71</v>
      </c>
      <c r="J32" s="60">
        <v>0.273</v>
      </c>
      <c r="K32" s="60">
        <v>25.59</v>
      </c>
      <c r="L32" s="60">
        <v>7.67</v>
      </c>
      <c r="M32" s="34">
        <v>7.42</v>
      </c>
      <c r="N32" s="34">
        <v>6.87</v>
      </c>
      <c r="O32" s="34">
        <v>314</v>
      </c>
      <c r="P32" s="34">
        <v>4</v>
      </c>
      <c r="Q32" s="43"/>
      <c r="R32" s="44">
        <f t="shared" si="0"/>
        <v>1069.91666666667</v>
      </c>
      <c r="S32" s="34">
        <v>13.612</v>
      </c>
      <c r="T32" s="34">
        <v>0.127</v>
      </c>
      <c r="U32" s="34"/>
      <c r="V32" s="34"/>
      <c r="W32" s="34">
        <v>0.243</v>
      </c>
      <c r="X32" s="34">
        <v>7.463</v>
      </c>
    </row>
    <row r="33" s="7" customFormat="1" ht="22" customHeight="1" spans="1:24">
      <c r="A33" s="32">
        <v>28</v>
      </c>
      <c r="B33" s="33">
        <v>25742</v>
      </c>
      <c r="C33" s="34">
        <v>9830</v>
      </c>
      <c r="D33" s="34"/>
      <c r="E33" s="60">
        <v>311.4</v>
      </c>
      <c r="F33" s="60">
        <v>17.63</v>
      </c>
      <c r="G33" s="60">
        <v>17.68</v>
      </c>
      <c r="H33" s="60">
        <v>0.193</v>
      </c>
      <c r="I33" s="60">
        <v>3.04</v>
      </c>
      <c r="J33" s="60">
        <v>0.266</v>
      </c>
      <c r="K33" s="60">
        <v>22.5</v>
      </c>
      <c r="L33" s="60">
        <v>7.33</v>
      </c>
      <c r="M33" s="34">
        <v>7.36</v>
      </c>
      <c r="N33" s="34">
        <v>6.91</v>
      </c>
      <c r="O33" s="34">
        <v>418</v>
      </c>
      <c r="P33" s="34">
        <v>5</v>
      </c>
      <c r="Q33" s="43"/>
      <c r="R33" s="44">
        <f t="shared" si="0"/>
        <v>1072.58333333333</v>
      </c>
      <c r="S33" s="34">
        <v>12.816</v>
      </c>
      <c r="T33" s="34">
        <v>0.125</v>
      </c>
      <c r="U33" s="34"/>
      <c r="V33" s="34"/>
      <c r="W33" s="34">
        <v>0.214</v>
      </c>
      <c r="X33" s="34">
        <v>8.683</v>
      </c>
    </row>
    <row r="34" s="7" customFormat="1" ht="22" customHeight="1" spans="1:24">
      <c r="A34" s="32">
        <v>29</v>
      </c>
      <c r="B34" s="33">
        <v>19053</v>
      </c>
      <c r="C34" s="34">
        <v>8370</v>
      </c>
      <c r="D34" s="34">
        <v>25.72</v>
      </c>
      <c r="E34" s="60">
        <v>291.3</v>
      </c>
      <c r="F34" s="60">
        <v>18.38</v>
      </c>
      <c r="G34" s="60">
        <v>7.86</v>
      </c>
      <c r="H34" s="60">
        <v>0.201</v>
      </c>
      <c r="I34" s="60">
        <v>3.82</v>
      </c>
      <c r="J34" s="60">
        <v>0.221</v>
      </c>
      <c r="K34" s="60">
        <v>23.37</v>
      </c>
      <c r="L34" s="60">
        <v>5.67</v>
      </c>
      <c r="M34" s="34">
        <v>7.41</v>
      </c>
      <c r="N34" s="34">
        <v>6.89</v>
      </c>
      <c r="O34" s="34">
        <v>305</v>
      </c>
      <c r="P34" s="34">
        <v>5</v>
      </c>
      <c r="Q34" s="43"/>
      <c r="R34" s="44">
        <f t="shared" si="0"/>
        <v>793.875</v>
      </c>
      <c r="S34" s="34">
        <v>13.168</v>
      </c>
      <c r="T34" s="34">
        <v>0.123</v>
      </c>
      <c r="U34" s="34"/>
      <c r="V34" s="34"/>
      <c r="W34" s="34">
        <v>0.209</v>
      </c>
      <c r="X34" s="34">
        <v>5.103</v>
      </c>
    </row>
    <row r="35" s="7" customFormat="1" ht="22" customHeight="1" spans="1:24">
      <c r="A35" s="32">
        <v>30</v>
      </c>
      <c r="B35" s="33">
        <v>25434</v>
      </c>
      <c r="C35" s="34">
        <v>9680</v>
      </c>
      <c r="D35" s="34">
        <v>12.98</v>
      </c>
      <c r="E35" s="60">
        <v>274.6</v>
      </c>
      <c r="F35" s="60">
        <v>16.68</v>
      </c>
      <c r="G35" s="60">
        <v>7.36</v>
      </c>
      <c r="H35" s="60">
        <v>0.077</v>
      </c>
      <c r="I35" s="60">
        <v>2.17</v>
      </c>
      <c r="J35" s="60">
        <v>0.276</v>
      </c>
      <c r="K35" s="60">
        <v>23.41</v>
      </c>
      <c r="L35" s="60">
        <v>3.23</v>
      </c>
      <c r="M35" s="34">
        <v>7.4</v>
      </c>
      <c r="N35" s="34">
        <v>6.93</v>
      </c>
      <c r="O35" s="34">
        <v>298</v>
      </c>
      <c r="P35" s="34">
        <v>5</v>
      </c>
      <c r="Q35" s="43"/>
      <c r="R35" s="44">
        <f t="shared" si="0"/>
        <v>1059.75</v>
      </c>
      <c r="S35" s="34">
        <v>12.516</v>
      </c>
      <c r="T35" s="34">
        <v>0.121</v>
      </c>
      <c r="U35" s="34"/>
      <c r="V35" s="34"/>
      <c r="W35" s="34">
        <v>0.203</v>
      </c>
      <c r="X35" s="34">
        <v>4.564</v>
      </c>
    </row>
    <row r="36" s="7" customFormat="1" ht="22" customHeight="1" spans="1:24">
      <c r="A36" s="32" t="s">
        <v>21</v>
      </c>
      <c r="B36" s="17">
        <f>SUM(B6:B35)</f>
        <v>765566</v>
      </c>
      <c r="C36" s="17">
        <f>SUM(C6:C35)</f>
        <v>311060</v>
      </c>
      <c r="D36" s="18">
        <f>SUM(D6:D35)</f>
        <v>385.82</v>
      </c>
      <c r="E36" s="19">
        <f t="shared" ref="E36:X36" si="1">AVERAGE(E6:E35)</f>
        <v>284.24</v>
      </c>
      <c r="F36" s="19">
        <f t="shared" si="1"/>
        <v>19.1443333333333</v>
      </c>
      <c r="G36" s="19">
        <f t="shared" si="1"/>
        <v>15.8016666666667</v>
      </c>
      <c r="H36" s="19">
        <f t="shared" si="1"/>
        <v>0.286766666666667</v>
      </c>
      <c r="I36" s="19">
        <f t="shared" si="1"/>
        <v>3.577</v>
      </c>
      <c r="J36" s="19">
        <f t="shared" si="1"/>
        <v>0.1728</v>
      </c>
      <c r="K36" s="19">
        <f t="shared" si="1"/>
        <v>26.539</v>
      </c>
      <c r="L36" s="19">
        <f t="shared" si="1"/>
        <v>6.40933333333333</v>
      </c>
      <c r="M36" s="19">
        <f t="shared" si="1"/>
        <v>7.38933333333333</v>
      </c>
      <c r="N36" s="19">
        <f t="shared" si="1"/>
        <v>6.828</v>
      </c>
      <c r="O36" s="13">
        <f t="shared" si="1"/>
        <v>320.713</v>
      </c>
      <c r="P36" s="13">
        <f t="shared" si="1"/>
        <v>4.8</v>
      </c>
      <c r="Q36" s="19"/>
      <c r="R36" s="19"/>
      <c r="S36" s="48">
        <f t="shared" si="1"/>
        <v>14.4912333333333</v>
      </c>
      <c r="T36" s="48">
        <f t="shared" si="1"/>
        <v>0.124033333333333</v>
      </c>
      <c r="U36" s="48" t="e">
        <f t="shared" si="1"/>
        <v>#DIV/0!</v>
      </c>
      <c r="V36" s="48"/>
      <c r="W36" s="48">
        <f t="shared" si="1"/>
        <v>0.158966666666667</v>
      </c>
      <c r="X36" s="48">
        <f t="shared" si="1"/>
        <v>6.48256666666667</v>
      </c>
    </row>
    <row r="37" s="8" customFormat="1" ht="22" customHeight="1" spans="3:22">
      <c r="C37" s="40" t="s">
        <v>22</v>
      </c>
      <c r="D37" s="40"/>
      <c r="G37" s="41"/>
      <c r="H37" s="41"/>
      <c r="I37" s="41"/>
      <c r="L37" s="42" t="s">
        <v>23</v>
      </c>
      <c r="M37" s="42"/>
      <c r="U37" s="40" t="s">
        <v>24</v>
      </c>
      <c r="V37" s="40"/>
    </row>
  </sheetData>
  <mergeCells count="15">
    <mergeCell ref="A2:X2"/>
    <mergeCell ref="E3:R3"/>
    <mergeCell ref="S3:X3"/>
    <mergeCell ref="E4:F4"/>
    <mergeCell ref="G4:H4"/>
    <mergeCell ref="I4:J4"/>
    <mergeCell ref="K4:L4"/>
    <mergeCell ref="M4:N4"/>
    <mergeCell ref="O4:P4"/>
    <mergeCell ref="Q4:R4"/>
    <mergeCell ref="L37:M37"/>
    <mergeCell ref="A3:A5"/>
    <mergeCell ref="B3:B5"/>
    <mergeCell ref="C3:C5"/>
    <mergeCell ref="D3:D5"/>
  </mergeCells>
  <pageMargins left="0.196527777777778" right="0.196527777777778" top="0.196527777777778" bottom="0.196527777777778" header="0.313888888888889" footer="0.313888888888889"/>
  <pageSetup paperSize="9" scale="65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38"/>
  <sheetViews>
    <sheetView zoomScale="80" zoomScaleNormal="80" topLeftCell="A4" workbookViewId="0">
      <selection activeCell="K6" sqref="K6:L36"/>
    </sheetView>
  </sheetViews>
  <sheetFormatPr defaultColWidth="9" defaultRowHeight="13.5"/>
  <cols>
    <col min="1" max="1" width="4.375" style="7" customWidth="1"/>
    <col min="2" max="2" width="9.75" customWidth="1"/>
    <col min="3" max="3" width="9" style="49" customWidth="1"/>
    <col min="4" max="4" width="8.75" customWidth="1"/>
    <col min="5" max="6" width="7.375" customWidth="1"/>
    <col min="7" max="8" width="6.625" customWidth="1"/>
    <col min="9" max="12" width="6.75833333333333" customWidth="1"/>
    <col min="13" max="14" width="6.625" customWidth="1"/>
    <col min="15" max="16" width="7.375" customWidth="1"/>
    <col min="17" max="17" width="6.625" customWidth="1"/>
    <col min="18" max="18" width="11.375" customWidth="1"/>
    <col min="19" max="24" width="12.3833333333333" customWidth="1"/>
  </cols>
  <sheetData>
    <row r="1" ht="55.5" customHeight="1"/>
    <row r="2" ht="36" customHeight="1" spans="1:24">
      <c r="A2" s="28" t="s">
        <v>30</v>
      </c>
      <c r="B2" s="28"/>
      <c r="C2" s="50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</row>
    <row r="3" customFormat="1" ht="22" customHeight="1" spans="1:24">
      <c r="A3" s="16" t="s">
        <v>1</v>
      </c>
      <c r="B3" s="15" t="s">
        <v>2</v>
      </c>
      <c r="C3" s="51" t="s">
        <v>3</v>
      </c>
      <c r="D3" s="29" t="s">
        <v>4</v>
      </c>
      <c r="E3" s="16" t="s">
        <v>5</v>
      </c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 t="s">
        <v>6</v>
      </c>
      <c r="T3" s="16"/>
      <c r="U3" s="16"/>
      <c r="V3" s="16"/>
      <c r="W3" s="16"/>
      <c r="X3" s="16"/>
    </row>
    <row r="4" s="7" customFormat="1" ht="22" customHeight="1" spans="1:24">
      <c r="A4" s="16"/>
      <c r="B4" s="15"/>
      <c r="C4" s="51"/>
      <c r="D4" s="30"/>
      <c r="E4" s="16" t="s">
        <v>7</v>
      </c>
      <c r="F4" s="16"/>
      <c r="G4" s="16" t="s">
        <v>8</v>
      </c>
      <c r="H4" s="16"/>
      <c r="I4" s="16" t="s">
        <v>9</v>
      </c>
      <c r="J4" s="16"/>
      <c r="K4" s="16" t="s">
        <v>10</v>
      </c>
      <c r="L4" s="16"/>
      <c r="M4" s="16" t="s">
        <v>11</v>
      </c>
      <c r="N4" s="16"/>
      <c r="O4" s="16" t="s">
        <v>12</v>
      </c>
      <c r="P4" s="16"/>
      <c r="Q4" s="16" t="s">
        <v>13</v>
      </c>
      <c r="R4" s="16"/>
      <c r="S4" s="25" t="s">
        <v>14</v>
      </c>
      <c r="T4" s="26" t="s">
        <v>15</v>
      </c>
      <c r="U4" s="26" t="s">
        <v>11</v>
      </c>
      <c r="V4" s="26" t="s">
        <v>16</v>
      </c>
      <c r="W4" s="26" t="s">
        <v>17</v>
      </c>
      <c r="X4" s="26" t="s">
        <v>18</v>
      </c>
    </row>
    <row r="5" s="7" customFormat="1" ht="22" customHeight="1" spans="1:24">
      <c r="A5" s="16"/>
      <c r="B5" s="15"/>
      <c r="C5" s="51"/>
      <c r="D5" s="31"/>
      <c r="E5" s="16" t="s">
        <v>19</v>
      </c>
      <c r="F5" s="16" t="s">
        <v>20</v>
      </c>
      <c r="G5" s="16" t="s">
        <v>19</v>
      </c>
      <c r="H5" s="16" t="s">
        <v>20</v>
      </c>
      <c r="I5" s="16" t="s">
        <v>19</v>
      </c>
      <c r="J5" s="16" t="s">
        <v>20</v>
      </c>
      <c r="K5" s="16" t="s">
        <v>19</v>
      </c>
      <c r="L5" s="16" t="s">
        <v>20</v>
      </c>
      <c r="M5" s="16" t="s">
        <v>19</v>
      </c>
      <c r="N5" s="16" t="s">
        <v>20</v>
      </c>
      <c r="O5" s="16" t="s">
        <v>19</v>
      </c>
      <c r="P5" s="16" t="s">
        <v>20</v>
      </c>
      <c r="Q5" s="16" t="s">
        <v>19</v>
      </c>
      <c r="R5" s="16" t="s">
        <v>20</v>
      </c>
      <c r="S5" s="25" t="s">
        <v>20</v>
      </c>
      <c r="T5" s="25" t="s">
        <v>20</v>
      </c>
      <c r="U5" s="25" t="s">
        <v>20</v>
      </c>
      <c r="V5" s="25" t="s">
        <v>20</v>
      </c>
      <c r="W5" s="25" t="s">
        <v>20</v>
      </c>
      <c r="X5" s="25" t="s">
        <v>20</v>
      </c>
    </row>
    <row r="6" s="7" customFormat="1" ht="22" customHeight="1" spans="1:24">
      <c r="A6" s="32">
        <v>1</v>
      </c>
      <c r="B6" s="33">
        <v>25356</v>
      </c>
      <c r="C6" s="34">
        <v>8920</v>
      </c>
      <c r="D6" s="57">
        <v>17.06</v>
      </c>
      <c r="E6" s="34">
        <v>195.6</v>
      </c>
      <c r="F6" s="34">
        <v>18.63</v>
      </c>
      <c r="G6" s="34">
        <v>9.28</v>
      </c>
      <c r="H6" s="34">
        <v>0.112</v>
      </c>
      <c r="I6" s="34">
        <v>3.2</v>
      </c>
      <c r="J6" s="34">
        <v>0.188</v>
      </c>
      <c r="K6" s="34">
        <v>27.76</v>
      </c>
      <c r="L6" s="34">
        <v>6.77</v>
      </c>
      <c r="M6" s="34">
        <v>7.38</v>
      </c>
      <c r="N6" s="34">
        <v>6.91</v>
      </c>
      <c r="O6" s="34">
        <v>273</v>
      </c>
      <c r="P6" s="34">
        <v>5</v>
      </c>
      <c r="Q6" s="43"/>
      <c r="R6" s="44">
        <f>B6/24</f>
        <v>1056.5</v>
      </c>
      <c r="S6" s="44">
        <v>17.69</v>
      </c>
      <c r="T6" s="44">
        <v>0.17</v>
      </c>
      <c r="U6" s="44"/>
      <c r="V6" s="44"/>
      <c r="W6" s="44">
        <v>0.236</v>
      </c>
      <c r="X6" s="44">
        <v>6.07</v>
      </c>
    </row>
    <row r="7" s="7" customFormat="1" ht="22" customHeight="1" spans="1:24">
      <c r="A7" s="32">
        <v>2</v>
      </c>
      <c r="B7" s="33">
        <v>25358</v>
      </c>
      <c r="C7" s="34">
        <v>8690</v>
      </c>
      <c r="D7" s="57">
        <v>0</v>
      </c>
      <c r="E7" s="34">
        <v>204.3</v>
      </c>
      <c r="F7" s="34">
        <v>16.18</v>
      </c>
      <c r="G7" s="34">
        <v>9.87</v>
      </c>
      <c r="H7" s="34">
        <v>0.124</v>
      </c>
      <c r="I7" s="34">
        <v>2.82</v>
      </c>
      <c r="J7" s="34">
        <v>0.203</v>
      </c>
      <c r="K7" s="34">
        <v>21.24</v>
      </c>
      <c r="L7" s="34">
        <v>6.65</v>
      </c>
      <c r="M7" s="34">
        <v>7.42</v>
      </c>
      <c r="N7" s="34">
        <v>6.96</v>
      </c>
      <c r="O7" s="34">
        <v>231</v>
      </c>
      <c r="P7" s="34">
        <v>5</v>
      </c>
      <c r="Q7" s="43"/>
      <c r="R7" s="44">
        <f t="shared" ref="R7:R36" si="0">B7/24</f>
        <v>1056.58333333333</v>
      </c>
      <c r="S7" s="44">
        <v>15.33</v>
      </c>
      <c r="T7" s="44">
        <v>0.15</v>
      </c>
      <c r="U7" s="44"/>
      <c r="V7" s="44"/>
      <c r="W7" s="44">
        <v>0.277</v>
      </c>
      <c r="X7" s="44">
        <v>7.96</v>
      </c>
    </row>
    <row r="8" s="7" customFormat="1" ht="22" customHeight="1" spans="1:24">
      <c r="A8" s="32">
        <v>3</v>
      </c>
      <c r="B8" s="33">
        <v>21888</v>
      </c>
      <c r="C8" s="34">
        <v>8950</v>
      </c>
      <c r="D8" s="57">
        <v>12.5</v>
      </c>
      <c r="E8" s="34">
        <v>306.1</v>
      </c>
      <c r="F8" s="34">
        <v>16.63</v>
      </c>
      <c r="G8" s="34">
        <v>10.8</v>
      </c>
      <c r="H8" s="34">
        <v>0.141</v>
      </c>
      <c r="I8" s="34">
        <v>6.87</v>
      </c>
      <c r="J8" s="34">
        <v>0.256</v>
      </c>
      <c r="K8" s="34">
        <v>30.27</v>
      </c>
      <c r="L8" s="34">
        <v>7.7</v>
      </c>
      <c r="M8" s="34">
        <v>7.39</v>
      </c>
      <c r="N8" s="34">
        <v>7.06</v>
      </c>
      <c r="O8" s="34">
        <v>394</v>
      </c>
      <c r="P8" s="34">
        <v>4</v>
      </c>
      <c r="Q8" s="43"/>
      <c r="R8" s="44">
        <f t="shared" si="0"/>
        <v>912</v>
      </c>
      <c r="S8" s="44">
        <v>13.71</v>
      </c>
      <c r="T8" s="44">
        <v>0.13</v>
      </c>
      <c r="U8" s="44"/>
      <c r="V8" s="44"/>
      <c r="W8" s="44" t="s">
        <v>31</v>
      </c>
      <c r="X8" s="44">
        <v>8.73</v>
      </c>
    </row>
    <row r="9" s="7" customFormat="1" ht="22" customHeight="1" spans="1:24">
      <c r="A9" s="32">
        <v>4</v>
      </c>
      <c r="B9" s="33">
        <v>21286</v>
      </c>
      <c r="C9" s="34">
        <v>8490</v>
      </c>
      <c r="D9" s="57">
        <v>4</v>
      </c>
      <c r="E9" s="34">
        <v>382.3</v>
      </c>
      <c r="F9" s="34">
        <v>16.61</v>
      </c>
      <c r="G9" s="34">
        <v>8.04</v>
      </c>
      <c r="H9" s="34">
        <v>0.174</v>
      </c>
      <c r="I9" s="34">
        <v>2.83</v>
      </c>
      <c r="J9" s="34">
        <v>0.32</v>
      </c>
      <c r="K9" s="34">
        <v>19.59</v>
      </c>
      <c r="L9" s="34">
        <v>5.64</v>
      </c>
      <c r="M9" s="34">
        <v>7.43</v>
      </c>
      <c r="N9" s="34">
        <v>6.96</v>
      </c>
      <c r="O9" s="34">
        <v>371</v>
      </c>
      <c r="P9" s="34">
        <v>4</v>
      </c>
      <c r="Q9" s="43"/>
      <c r="R9" s="44">
        <f t="shared" si="0"/>
        <v>886.916666666667</v>
      </c>
      <c r="S9" s="44">
        <v>18.21</v>
      </c>
      <c r="T9" s="44">
        <v>0.16</v>
      </c>
      <c r="U9" s="44"/>
      <c r="V9" s="44"/>
      <c r="W9" s="44">
        <v>0.296</v>
      </c>
      <c r="X9" s="44">
        <v>9.01</v>
      </c>
    </row>
    <row r="10" s="7" customFormat="1" ht="22" customHeight="1" spans="1:24">
      <c r="A10" s="32">
        <v>5</v>
      </c>
      <c r="B10" s="33">
        <v>21680</v>
      </c>
      <c r="C10" s="34">
        <v>8680</v>
      </c>
      <c r="D10" s="57">
        <v>8.36</v>
      </c>
      <c r="E10" s="34">
        <v>379.6</v>
      </c>
      <c r="F10" s="34">
        <v>15.53</v>
      </c>
      <c r="G10" s="34">
        <v>10.28</v>
      </c>
      <c r="H10" s="34">
        <v>0.249</v>
      </c>
      <c r="I10" s="34">
        <v>2.75</v>
      </c>
      <c r="J10" s="34">
        <v>0.228</v>
      </c>
      <c r="K10" s="34">
        <v>19.25</v>
      </c>
      <c r="L10" s="34">
        <v>5.64</v>
      </c>
      <c r="M10" s="34">
        <v>7.43</v>
      </c>
      <c r="N10" s="34">
        <v>7.03</v>
      </c>
      <c r="O10" s="34">
        <v>306</v>
      </c>
      <c r="P10" s="34">
        <v>5</v>
      </c>
      <c r="Q10" s="43"/>
      <c r="R10" s="44">
        <f t="shared" si="0"/>
        <v>903.333333333333</v>
      </c>
      <c r="S10" s="44">
        <v>16.35</v>
      </c>
      <c r="T10" s="44">
        <v>0.12</v>
      </c>
      <c r="U10" s="44"/>
      <c r="V10" s="44"/>
      <c r="W10" s="44">
        <v>0.281</v>
      </c>
      <c r="X10" s="44">
        <v>6.78</v>
      </c>
    </row>
    <row r="11" s="7" customFormat="1" ht="22" customHeight="1" spans="1:24">
      <c r="A11" s="32">
        <v>6</v>
      </c>
      <c r="B11" s="33">
        <v>22136</v>
      </c>
      <c r="C11" s="34">
        <v>8780</v>
      </c>
      <c r="D11" s="57">
        <v>0</v>
      </c>
      <c r="E11" s="34">
        <v>298.3</v>
      </c>
      <c r="F11" s="34">
        <v>16.58</v>
      </c>
      <c r="G11" s="34">
        <v>11.54</v>
      </c>
      <c r="H11" s="34">
        <v>0.305</v>
      </c>
      <c r="I11" s="34">
        <v>3.16</v>
      </c>
      <c r="J11" s="34">
        <v>0.194</v>
      </c>
      <c r="K11" s="34">
        <v>18.26</v>
      </c>
      <c r="L11" s="34">
        <v>6.07</v>
      </c>
      <c r="M11" s="34">
        <v>7.43</v>
      </c>
      <c r="N11" s="34">
        <v>7.08</v>
      </c>
      <c r="O11" s="34">
        <v>318</v>
      </c>
      <c r="P11" s="34">
        <v>4</v>
      </c>
      <c r="Q11" s="43"/>
      <c r="R11" s="44">
        <f t="shared" si="0"/>
        <v>922.333333333333</v>
      </c>
      <c r="S11" s="44">
        <v>15.66</v>
      </c>
      <c r="T11" s="44">
        <v>0.15</v>
      </c>
      <c r="U11" s="44"/>
      <c r="V11" s="44"/>
      <c r="W11" s="44">
        <v>0.192</v>
      </c>
      <c r="X11" s="44">
        <v>7.1</v>
      </c>
    </row>
    <row r="12" s="7" customFormat="1" ht="22" customHeight="1" spans="1:24">
      <c r="A12" s="32">
        <v>7</v>
      </c>
      <c r="B12" s="33">
        <v>22822</v>
      </c>
      <c r="C12" s="34">
        <v>8870</v>
      </c>
      <c r="D12" s="57">
        <v>0</v>
      </c>
      <c r="E12" s="34">
        <v>406.1</v>
      </c>
      <c r="F12" s="34">
        <v>15.86</v>
      </c>
      <c r="G12" s="34">
        <v>12.48</v>
      </c>
      <c r="H12" s="34">
        <v>0.266</v>
      </c>
      <c r="I12" s="34">
        <v>341</v>
      </c>
      <c r="J12" s="34">
        <v>0.188</v>
      </c>
      <c r="K12" s="34">
        <v>18.95</v>
      </c>
      <c r="L12" s="34">
        <v>8.11</v>
      </c>
      <c r="M12" s="34">
        <v>7.42</v>
      </c>
      <c r="N12" s="34">
        <v>7.05</v>
      </c>
      <c r="O12" s="34">
        <v>336</v>
      </c>
      <c r="P12" s="34">
        <v>4</v>
      </c>
      <c r="Q12" s="43"/>
      <c r="R12" s="44">
        <f t="shared" si="0"/>
        <v>950.916666666667</v>
      </c>
      <c r="S12" s="44">
        <v>18.32</v>
      </c>
      <c r="T12" s="44">
        <v>0.13</v>
      </c>
      <c r="U12" s="44"/>
      <c r="V12" s="44"/>
      <c r="W12" s="44">
        <v>0.215</v>
      </c>
      <c r="X12" s="44">
        <v>7.37</v>
      </c>
    </row>
    <row r="13" s="7" customFormat="1" ht="22" customHeight="1" spans="1:24">
      <c r="A13" s="32">
        <v>8</v>
      </c>
      <c r="B13" s="33">
        <v>19534</v>
      </c>
      <c r="C13" s="34">
        <v>8640</v>
      </c>
      <c r="D13" s="57">
        <v>20.84</v>
      </c>
      <c r="E13" s="34">
        <v>387.4</v>
      </c>
      <c r="F13" s="34">
        <v>15.08</v>
      </c>
      <c r="G13" s="34">
        <v>6.72</v>
      </c>
      <c r="H13" s="34">
        <v>0.272</v>
      </c>
      <c r="I13" s="34">
        <v>2.22</v>
      </c>
      <c r="J13" s="34">
        <v>0.222</v>
      </c>
      <c r="K13" s="34">
        <v>15.22</v>
      </c>
      <c r="L13" s="34">
        <v>4.37</v>
      </c>
      <c r="M13" s="34">
        <v>7.44</v>
      </c>
      <c r="N13" s="34">
        <v>7.08</v>
      </c>
      <c r="O13" s="34">
        <v>374</v>
      </c>
      <c r="P13" s="34">
        <v>4</v>
      </c>
      <c r="Q13" s="43"/>
      <c r="R13" s="44">
        <f t="shared" si="0"/>
        <v>813.916666666667</v>
      </c>
      <c r="S13" s="44">
        <v>13.17</v>
      </c>
      <c r="T13" s="44">
        <v>0.11</v>
      </c>
      <c r="U13" s="44"/>
      <c r="V13" s="44"/>
      <c r="W13" s="44">
        <v>0.178</v>
      </c>
      <c r="X13" s="44">
        <v>5.91</v>
      </c>
    </row>
    <row r="14" s="7" customFormat="1" ht="22" customHeight="1" spans="1:24">
      <c r="A14" s="32">
        <v>9</v>
      </c>
      <c r="B14" s="33">
        <v>24084</v>
      </c>
      <c r="C14" s="34">
        <v>9150</v>
      </c>
      <c r="D14" s="57">
        <v>8.44</v>
      </c>
      <c r="E14" s="34">
        <v>320.6</v>
      </c>
      <c r="F14" s="34" t="s">
        <v>32</v>
      </c>
      <c r="G14" s="34">
        <v>9.32</v>
      </c>
      <c r="H14" s="34">
        <v>0.272</v>
      </c>
      <c r="I14" s="34">
        <v>2.33</v>
      </c>
      <c r="J14" s="34">
        <v>0.173</v>
      </c>
      <c r="K14" s="34">
        <v>22.58</v>
      </c>
      <c r="L14" s="34">
        <v>4.66</v>
      </c>
      <c r="M14" s="34">
        <v>7.43</v>
      </c>
      <c r="N14" s="34">
        <v>7.09</v>
      </c>
      <c r="O14" s="34">
        <v>366</v>
      </c>
      <c r="P14" s="34">
        <v>4</v>
      </c>
      <c r="Q14" s="43"/>
      <c r="R14" s="44">
        <f t="shared" si="0"/>
        <v>1003.5</v>
      </c>
      <c r="S14" s="44">
        <v>15.16</v>
      </c>
      <c r="T14" s="44">
        <v>0.14</v>
      </c>
      <c r="U14" s="44"/>
      <c r="V14" s="44"/>
      <c r="W14" s="44">
        <v>0.21</v>
      </c>
      <c r="X14" s="44">
        <v>7.81</v>
      </c>
    </row>
    <row r="15" s="7" customFormat="1" ht="22" customHeight="1" spans="1:24">
      <c r="A15" s="32">
        <v>10</v>
      </c>
      <c r="B15" s="33">
        <v>21958</v>
      </c>
      <c r="C15" s="34">
        <v>8760</v>
      </c>
      <c r="D15" s="57">
        <v>0</v>
      </c>
      <c r="E15" s="34">
        <v>286.3</v>
      </c>
      <c r="F15" s="34">
        <v>14.62</v>
      </c>
      <c r="G15" s="34">
        <v>11.33</v>
      </c>
      <c r="H15" s="34">
        <v>0.248</v>
      </c>
      <c r="I15" s="34">
        <v>2.48</v>
      </c>
      <c r="J15" s="34">
        <v>0.19</v>
      </c>
      <c r="K15" s="34">
        <v>21.12</v>
      </c>
      <c r="L15" s="34">
        <v>5.45</v>
      </c>
      <c r="M15" s="34">
        <v>7.38</v>
      </c>
      <c r="N15" s="34">
        <v>7.07</v>
      </c>
      <c r="O15" s="34">
        <v>315</v>
      </c>
      <c r="P15" s="34">
        <v>4</v>
      </c>
      <c r="Q15" s="43"/>
      <c r="R15" s="44">
        <f t="shared" si="0"/>
        <v>914.916666666667</v>
      </c>
      <c r="S15" s="44">
        <v>14.11</v>
      </c>
      <c r="T15" s="44">
        <v>0.17</v>
      </c>
      <c r="U15" s="44"/>
      <c r="V15" s="44"/>
      <c r="W15" s="44">
        <v>0.161</v>
      </c>
      <c r="X15" s="44">
        <v>6.51</v>
      </c>
    </row>
    <row r="16" s="7" customFormat="1" ht="22" customHeight="1" spans="1:24">
      <c r="A16" s="32">
        <v>11</v>
      </c>
      <c r="B16" s="33">
        <v>24082</v>
      </c>
      <c r="C16" s="34">
        <v>9050</v>
      </c>
      <c r="D16" s="57">
        <v>12.5</v>
      </c>
      <c r="E16" s="34">
        <v>271.3</v>
      </c>
      <c r="F16" s="34">
        <v>15.56</v>
      </c>
      <c r="G16" s="34">
        <v>9.96</v>
      </c>
      <c r="H16" s="34">
        <v>0.242</v>
      </c>
      <c r="I16" s="34">
        <v>1.51</v>
      </c>
      <c r="J16" s="34">
        <v>0.239</v>
      </c>
      <c r="K16" s="34">
        <v>18.85</v>
      </c>
      <c r="L16" s="34">
        <v>6.63</v>
      </c>
      <c r="M16" s="34">
        <v>7.44</v>
      </c>
      <c r="N16" s="34">
        <v>7.09</v>
      </c>
      <c r="O16" s="34">
        <v>324</v>
      </c>
      <c r="P16" s="34">
        <v>4</v>
      </c>
      <c r="Q16" s="43"/>
      <c r="R16" s="44">
        <f t="shared" si="0"/>
        <v>1003.41666666667</v>
      </c>
      <c r="S16" s="44">
        <v>13.21</v>
      </c>
      <c r="T16" s="44">
        <v>0.13</v>
      </c>
      <c r="U16" s="44"/>
      <c r="V16" s="44"/>
      <c r="W16" s="44">
        <v>0.159</v>
      </c>
      <c r="X16" s="44">
        <v>6.22</v>
      </c>
    </row>
    <row r="17" s="7" customFormat="1" ht="22" customHeight="1" spans="1:24">
      <c r="A17" s="32">
        <v>12</v>
      </c>
      <c r="B17" s="33">
        <v>25394</v>
      </c>
      <c r="C17" s="34">
        <v>9070</v>
      </c>
      <c r="D17" s="57">
        <v>0</v>
      </c>
      <c r="E17" s="34">
        <v>258.6</v>
      </c>
      <c r="F17" s="34">
        <v>15.87</v>
      </c>
      <c r="G17" s="34">
        <v>12.03</v>
      </c>
      <c r="H17" s="34">
        <v>0.397</v>
      </c>
      <c r="I17" s="34">
        <v>2.2</v>
      </c>
      <c r="J17" s="34">
        <v>0.312</v>
      </c>
      <c r="K17" s="34">
        <v>19.16</v>
      </c>
      <c r="L17" s="34">
        <v>8.32</v>
      </c>
      <c r="M17" s="34">
        <v>7.45</v>
      </c>
      <c r="N17" s="34">
        <v>7.11</v>
      </c>
      <c r="O17" s="34">
        <v>318</v>
      </c>
      <c r="P17" s="34">
        <v>4</v>
      </c>
      <c r="Q17" s="43"/>
      <c r="R17" s="44">
        <f t="shared" si="0"/>
        <v>1058.08333333333</v>
      </c>
      <c r="S17" s="44">
        <v>10.57</v>
      </c>
      <c r="T17" s="44">
        <v>0.17</v>
      </c>
      <c r="U17" s="44"/>
      <c r="V17" s="44"/>
      <c r="W17" s="44">
        <v>0.19</v>
      </c>
      <c r="X17" s="44">
        <v>7.11</v>
      </c>
    </row>
    <row r="18" s="7" customFormat="1" ht="22" customHeight="1" spans="1:24">
      <c r="A18" s="32">
        <v>13</v>
      </c>
      <c r="B18" s="33">
        <v>23999</v>
      </c>
      <c r="C18" s="34">
        <v>8820</v>
      </c>
      <c r="D18" s="57">
        <v>8.14</v>
      </c>
      <c r="E18" s="34">
        <v>178.3</v>
      </c>
      <c r="F18" s="34">
        <v>15.53</v>
      </c>
      <c r="G18" s="34">
        <v>11.95</v>
      </c>
      <c r="H18" s="34">
        <v>0.17</v>
      </c>
      <c r="I18" s="34">
        <v>2.48</v>
      </c>
      <c r="J18" s="34">
        <v>0.294</v>
      </c>
      <c r="K18" s="34">
        <v>19.19</v>
      </c>
      <c r="L18" s="34">
        <v>8</v>
      </c>
      <c r="M18" s="34">
        <v>7.43</v>
      </c>
      <c r="N18" s="34">
        <v>7.08</v>
      </c>
      <c r="O18" s="34">
        <v>268</v>
      </c>
      <c r="P18" s="34">
        <v>4</v>
      </c>
      <c r="Q18" s="43"/>
      <c r="R18" s="44">
        <f t="shared" si="0"/>
        <v>999.958333333333</v>
      </c>
      <c r="S18" s="44">
        <v>11.96</v>
      </c>
      <c r="T18" s="44">
        <v>0.18</v>
      </c>
      <c r="U18" s="44"/>
      <c r="V18" s="44"/>
      <c r="W18" s="44">
        <v>0.211</v>
      </c>
      <c r="X18" s="44">
        <v>5.92</v>
      </c>
    </row>
    <row r="19" s="7" customFormat="1" ht="22" customHeight="1" spans="1:24">
      <c r="A19" s="32">
        <v>14</v>
      </c>
      <c r="B19" s="33">
        <v>18877</v>
      </c>
      <c r="C19" s="34">
        <v>7420</v>
      </c>
      <c r="D19" s="57">
        <v>4.1</v>
      </c>
      <c r="E19" s="34">
        <v>171.4</v>
      </c>
      <c r="F19" s="34">
        <v>16.63</v>
      </c>
      <c r="G19" s="34">
        <v>9.84</v>
      </c>
      <c r="H19" s="34">
        <v>0.153</v>
      </c>
      <c r="I19" s="34">
        <v>2.64</v>
      </c>
      <c r="J19" s="34">
        <v>0.187</v>
      </c>
      <c r="K19" s="34">
        <v>13.96</v>
      </c>
      <c r="L19" s="34">
        <v>5.29</v>
      </c>
      <c r="M19" s="34">
        <v>7.4</v>
      </c>
      <c r="N19" s="34">
        <v>7.08</v>
      </c>
      <c r="O19" s="34">
        <v>241</v>
      </c>
      <c r="P19" s="34">
        <v>4</v>
      </c>
      <c r="Q19" s="43"/>
      <c r="R19" s="44">
        <f t="shared" si="0"/>
        <v>786.541666666667</v>
      </c>
      <c r="S19" s="44">
        <v>15.21</v>
      </c>
      <c r="T19" s="44">
        <v>0.11</v>
      </c>
      <c r="U19" s="44"/>
      <c r="V19" s="44"/>
      <c r="W19" s="44">
        <v>0.232</v>
      </c>
      <c r="X19" s="44">
        <v>4.77</v>
      </c>
    </row>
    <row r="20" s="7" customFormat="1" ht="22" customHeight="1" spans="1:24">
      <c r="A20" s="32">
        <v>15</v>
      </c>
      <c r="B20" s="33">
        <v>24542</v>
      </c>
      <c r="C20" s="34">
        <v>8140</v>
      </c>
      <c r="D20" s="57">
        <v>0</v>
      </c>
      <c r="E20" s="34">
        <v>148.3</v>
      </c>
      <c r="F20" s="34">
        <v>14.33</v>
      </c>
      <c r="G20" s="34">
        <v>8.69</v>
      </c>
      <c r="H20" s="34">
        <v>0.182</v>
      </c>
      <c r="I20" s="34">
        <v>1.69</v>
      </c>
      <c r="J20" s="34">
        <v>0.16</v>
      </c>
      <c r="K20" s="34">
        <v>11.61</v>
      </c>
      <c r="L20" s="34">
        <v>3.63</v>
      </c>
      <c r="M20" s="34">
        <v>7.41</v>
      </c>
      <c r="N20" s="34">
        <v>7.11</v>
      </c>
      <c r="O20" s="34">
        <v>211</v>
      </c>
      <c r="P20" s="34">
        <v>4</v>
      </c>
      <c r="Q20" s="43"/>
      <c r="R20" s="44">
        <f t="shared" si="0"/>
        <v>1022.58333333333</v>
      </c>
      <c r="S20" s="44">
        <v>19.37</v>
      </c>
      <c r="T20" s="44">
        <v>0.15</v>
      </c>
      <c r="U20" s="44"/>
      <c r="V20" s="44"/>
      <c r="W20" s="44">
        <v>0.157</v>
      </c>
      <c r="X20" s="44">
        <v>5.06</v>
      </c>
    </row>
    <row r="21" s="7" customFormat="1" ht="22" customHeight="1" spans="1:24">
      <c r="A21" s="32">
        <v>16</v>
      </c>
      <c r="B21" s="33">
        <v>22984</v>
      </c>
      <c r="C21" s="34">
        <v>7970</v>
      </c>
      <c r="D21" s="57">
        <v>25.04</v>
      </c>
      <c r="E21" s="34">
        <v>98.13</v>
      </c>
      <c r="F21" s="34">
        <v>14.62</v>
      </c>
      <c r="G21" s="34">
        <v>7.12</v>
      </c>
      <c r="H21" s="34">
        <v>0.134</v>
      </c>
      <c r="I21" s="34">
        <v>1.38</v>
      </c>
      <c r="J21" s="34">
        <v>0.177</v>
      </c>
      <c r="K21" s="34">
        <v>16.26</v>
      </c>
      <c r="L21" s="34">
        <v>3.27</v>
      </c>
      <c r="M21" s="34">
        <v>7.39</v>
      </c>
      <c r="N21" s="48">
        <v>7.1</v>
      </c>
      <c r="O21" s="34">
        <v>185</v>
      </c>
      <c r="P21" s="34">
        <v>4</v>
      </c>
      <c r="Q21" s="43"/>
      <c r="R21" s="44">
        <f t="shared" si="0"/>
        <v>957.666666666667</v>
      </c>
      <c r="S21" s="44">
        <v>12.37</v>
      </c>
      <c r="T21" s="44">
        <v>0.16</v>
      </c>
      <c r="U21" s="44"/>
      <c r="V21" s="44"/>
      <c r="W21" s="44">
        <v>0.143</v>
      </c>
      <c r="X21" s="44">
        <v>5.51</v>
      </c>
    </row>
    <row r="22" s="7" customFormat="1" ht="22" customHeight="1" spans="1:24">
      <c r="A22" s="32">
        <v>17</v>
      </c>
      <c r="B22" s="33">
        <v>23154</v>
      </c>
      <c r="C22" s="34">
        <v>8250</v>
      </c>
      <c r="D22" s="57">
        <v>0</v>
      </c>
      <c r="E22" s="34">
        <v>88.6</v>
      </c>
      <c r="F22" s="34">
        <v>15.53</v>
      </c>
      <c r="G22" s="34">
        <v>9.87</v>
      </c>
      <c r="H22" s="34">
        <v>0.232</v>
      </c>
      <c r="I22" s="34">
        <v>1.46</v>
      </c>
      <c r="J22" s="34">
        <v>0.183</v>
      </c>
      <c r="K22" s="34">
        <v>16.87</v>
      </c>
      <c r="L22" s="34">
        <v>3.92</v>
      </c>
      <c r="M22" s="34">
        <v>7.41</v>
      </c>
      <c r="N22" s="34">
        <v>7.12</v>
      </c>
      <c r="O22" s="34">
        <v>208</v>
      </c>
      <c r="P22" s="34">
        <v>6</v>
      </c>
      <c r="Q22" s="43"/>
      <c r="R22" s="44">
        <f t="shared" si="0"/>
        <v>964.75</v>
      </c>
      <c r="S22" s="44">
        <v>11.26</v>
      </c>
      <c r="T22" s="44">
        <v>0.14</v>
      </c>
      <c r="U22" s="44"/>
      <c r="V22" s="44"/>
      <c r="W22" s="44">
        <v>0.143</v>
      </c>
      <c r="X22" s="44">
        <v>6.03</v>
      </c>
    </row>
    <row r="23" s="7" customFormat="1" ht="22" customHeight="1" spans="1:24">
      <c r="A23" s="32">
        <v>18</v>
      </c>
      <c r="B23" s="33">
        <v>22217</v>
      </c>
      <c r="C23" s="34">
        <v>8280</v>
      </c>
      <c r="D23" s="57">
        <v>21.14</v>
      </c>
      <c r="E23" s="34">
        <v>113.4</v>
      </c>
      <c r="F23" s="34" t="s">
        <v>32</v>
      </c>
      <c r="G23" s="34">
        <v>9.52</v>
      </c>
      <c r="H23" s="34">
        <v>0.162</v>
      </c>
      <c r="I23" s="34">
        <v>1.63</v>
      </c>
      <c r="J23" s="34">
        <v>0.176</v>
      </c>
      <c r="K23" s="34">
        <v>17.89</v>
      </c>
      <c r="L23" s="34">
        <v>4.4</v>
      </c>
      <c r="M23" s="34">
        <v>7.43</v>
      </c>
      <c r="N23" s="34">
        <v>7.08</v>
      </c>
      <c r="O23" s="34">
        <v>198</v>
      </c>
      <c r="P23" s="34">
        <v>4</v>
      </c>
      <c r="Q23" s="43"/>
      <c r="R23" s="44">
        <f t="shared" si="0"/>
        <v>925.708333333333</v>
      </c>
      <c r="S23" s="44">
        <v>11.17</v>
      </c>
      <c r="T23" s="44">
        <v>0.13</v>
      </c>
      <c r="U23" s="44"/>
      <c r="V23" s="44"/>
      <c r="W23" s="44">
        <v>0.141</v>
      </c>
      <c r="X23" s="44">
        <v>5.83</v>
      </c>
    </row>
    <row r="24" s="7" customFormat="1" ht="22" customHeight="1" spans="1:24">
      <c r="A24" s="32">
        <v>19</v>
      </c>
      <c r="B24" s="33">
        <v>21578</v>
      </c>
      <c r="C24" s="34">
        <v>8200</v>
      </c>
      <c r="D24" s="57">
        <v>0</v>
      </c>
      <c r="E24" s="34">
        <v>106.1</v>
      </c>
      <c r="F24" s="34">
        <v>15.53</v>
      </c>
      <c r="G24" s="34">
        <v>10.03</v>
      </c>
      <c r="H24" s="34">
        <v>0.171</v>
      </c>
      <c r="I24" s="34">
        <v>1.79</v>
      </c>
      <c r="J24" s="34">
        <v>0.181</v>
      </c>
      <c r="K24" s="34">
        <v>17.69</v>
      </c>
      <c r="L24" s="34">
        <v>4.45</v>
      </c>
      <c r="M24" s="34">
        <v>7.38</v>
      </c>
      <c r="N24" s="34">
        <v>7.05</v>
      </c>
      <c r="O24" s="34">
        <v>201</v>
      </c>
      <c r="P24" s="34">
        <v>4</v>
      </c>
      <c r="Q24" s="43"/>
      <c r="R24" s="44">
        <f t="shared" si="0"/>
        <v>899.083333333333</v>
      </c>
      <c r="S24" s="44">
        <v>12.06</v>
      </c>
      <c r="T24" s="44">
        <v>0.15</v>
      </c>
      <c r="U24" s="44"/>
      <c r="V24" s="44"/>
      <c r="W24" s="44">
        <v>0.151</v>
      </c>
      <c r="X24" s="44">
        <v>5.72</v>
      </c>
    </row>
    <row r="25" s="7" customFormat="1" ht="22" customHeight="1" spans="1:24">
      <c r="A25" s="32">
        <v>20</v>
      </c>
      <c r="B25" s="33">
        <v>22534</v>
      </c>
      <c r="C25" s="34">
        <v>8260</v>
      </c>
      <c r="D25" s="57">
        <v>8.06</v>
      </c>
      <c r="E25" s="34">
        <v>144.6</v>
      </c>
      <c r="F25" s="34">
        <v>15.86</v>
      </c>
      <c r="G25" s="34">
        <v>8.07</v>
      </c>
      <c r="H25" s="34">
        <v>0.173</v>
      </c>
      <c r="I25" s="34">
        <v>1.82</v>
      </c>
      <c r="J25" s="34">
        <v>0.186</v>
      </c>
      <c r="K25" s="34">
        <v>16.25</v>
      </c>
      <c r="L25" s="34">
        <v>5.69</v>
      </c>
      <c r="M25" s="34">
        <v>7.41</v>
      </c>
      <c r="N25" s="34">
        <v>7.13</v>
      </c>
      <c r="O25" s="34">
        <v>244</v>
      </c>
      <c r="P25" s="34">
        <v>4</v>
      </c>
      <c r="Q25" s="43"/>
      <c r="R25" s="44">
        <f t="shared" si="0"/>
        <v>938.916666666667</v>
      </c>
      <c r="S25" s="44">
        <v>13.62</v>
      </c>
      <c r="T25" s="44">
        <v>0.16</v>
      </c>
      <c r="U25" s="44"/>
      <c r="V25" s="44"/>
      <c r="W25" s="44">
        <v>0.21</v>
      </c>
      <c r="X25" s="44">
        <v>6.06</v>
      </c>
    </row>
    <row r="26" s="7" customFormat="1" ht="22" customHeight="1" spans="1:24">
      <c r="A26" s="32">
        <v>21</v>
      </c>
      <c r="B26" s="33">
        <v>21459</v>
      </c>
      <c r="C26" s="34">
        <v>8090</v>
      </c>
      <c r="D26" s="57">
        <v>12.58</v>
      </c>
      <c r="E26" s="34">
        <v>187.6</v>
      </c>
      <c r="F26" s="34">
        <v>16.03</v>
      </c>
      <c r="G26" s="34">
        <v>9.44</v>
      </c>
      <c r="H26" s="34">
        <v>0.284</v>
      </c>
      <c r="I26" s="34">
        <v>1.51</v>
      </c>
      <c r="J26" s="34">
        <v>0.292</v>
      </c>
      <c r="K26" s="34">
        <v>16.8</v>
      </c>
      <c r="L26" s="34">
        <v>7.25</v>
      </c>
      <c r="M26" s="34">
        <v>7.42</v>
      </c>
      <c r="N26" s="34">
        <v>7.11</v>
      </c>
      <c r="O26" s="34">
        <v>294</v>
      </c>
      <c r="P26" s="34">
        <v>4</v>
      </c>
      <c r="Q26" s="43"/>
      <c r="R26" s="44">
        <f t="shared" si="0"/>
        <v>894.125</v>
      </c>
      <c r="S26" s="44">
        <v>11.72</v>
      </c>
      <c r="T26" s="44">
        <v>0.13</v>
      </c>
      <c r="U26" s="44"/>
      <c r="V26" s="44"/>
      <c r="W26" s="44">
        <v>0.238</v>
      </c>
      <c r="X26" s="44">
        <v>6.13</v>
      </c>
    </row>
    <row r="27" s="7" customFormat="1" ht="22" customHeight="1" spans="1:24">
      <c r="A27" s="32">
        <v>22</v>
      </c>
      <c r="B27" s="33">
        <v>22605</v>
      </c>
      <c r="C27" s="34">
        <v>8220</v>
      </c>
      <c r="D27" s="57"/>
      <c r="E27" s="34">
        <v>194.3</v>
      </c>
      <c r="F27" s="34">
        <v>14.98</v>
      </c>
      <c r="G27" s="34">
        <v>10.46</v>
      </c>
      <c r="H27" s="34">
        <v>0.18</v>
      </c>
      <c r="I27" s="34">
        <v>2.96</v>
      </c>
      <c r="J27" s="34">
        <v>0.324</v>
      </c>
      <c r="K27" s="34">
        <v>15.45</v>
      </c>
      <c r="L27" s="34">
        <v>6.77</v>
      </c>
      <c r="M27" s="34">
        <v>7.36</v>
      </c>
      <c r="N27" s="34">
        <v>7.12</v>
      </c>
      <c r="O27" s="34">
        <v>241</v>
      </c>
      <c r="P27" s="34">
        <v>5</v>
      </c>
      <c r="Q27" s="43"/>
      <c r="R27" s="44">
        <f t="shared" si="0"/>
        <v>941.875</v>
      </c>
      <c r="S27" s="44">
        <v>13.64</v>
      </c>
      <c r="T27" s="44">
        <v>0.14</v>
      </c>
      <c r="U27" s="44"/>
      <c r="V27" s="44"/>
      <c r="W27" s="44">
        <v>0.294</v>
      </c>
      <c r="X27" s="44">
        <v>5.83</v>
      </c>
    </row>
    <row r="28" s="7" customFormat="1" ht="22" customHeight="1" spans="1:24">
      <c r="A28" s="32">
        <v>23</v>
      </c>
      <c r="B28" s="33">
        <v>23604</v>
      </c>
      <c r="C28" s="34">
        <v>8380</v>
      </c>
      <c r="D28" s="57">
        <v>12.86</v>
      </c>
      <c r="E28" s="34">
        <v>213.6</v>
      </c>
      <c r="F28" s="34">
        <v>15.05</v>
      </c>
      <c r="G28" s="34">
        <v>11.78</v>
      </c>
      <c r="H28" s="34">
        <v>0.18</v>
      </c>
      <c r="I28" s="34">
        <v>2.02</v>
      </c>
      <c r="J28" s="34">
        <v>0.264</v>
      </c>
      <c r="K28" s="34">
        <v>18.11</v>
      </c>
      <c r="L28" s="48">
        <v>5.73</v>
      </c>
      <c r="M28" s="34">
        <v>7.36</v>
      </c>
      <c r="N28" s="34">
        <v>7.08</v>
      </c>
      <c r="O28" s="34">
        <v>212</v>
      </c>
      <c r="P28" s="34">
        <v>4</v>
      </c>
      <c r="Q28" s="43"/>
      <c r="R28" s="44">
        <f t="shared" si="0"/>
        <v>983.5</v>
      </c>
      <c r="S28" s="44">
        <v>13.57</v>
      </c>
      <c r="T28" s="44">
        <v>0.16</v>
      </c>
      <c r="U28" s="44"/>
      <c r="V28" s="44"/>
      <c r="W28" s="44">
        <v>0.213</v>
      </c>
      <c r="X28" s="44">
        <v>6.01</v>
      </c>
    </row>
    <row r="29" s="7" customFormat="1" ht="22" customHeight="1" spans="1:24">
      <c r="A29" s="32">
        <v>24</v>
      </c>
      <c r="B29" s="33">
        <v>20119</v>
      </c>
      <c r="C29" s="34">
        <v>7590</v>
      </c>
      <c r="D29" s="57">
        <v>12.36</v>
      </c>
      <c r="E29" s="34">
        <v>248.6</v>
      </c>
      <c r="F29" s="34">
        <v>16.08</v>
      </c>
      <c r="G29" s="34">
        <v>9.91</v>
      </c>
      <c r="H29" s="34">
        <v>0.136</v>
      </c>
      <c r="I29" s="34">
        <v>4.8</v>
      </c>
      <c r="J29" s="34">
        <v>0.151</v>
      </c>
      <c r="K29" s="34">
        <v>16.45</v>
      </c>
      <c r="L29" s="34">
        <v>5.76</v>
      </c>
      <c r="M29" s="34">
        <v>7.36</v>
      </c>
      <c r="N29" s="34">
        <v>7.07</v>
      </c>
      <c r="O29" s="34">
        <v>244</v>
      </c>
      <c r="P29" s="34">
        <v>4</v>
      </c>
      <c r="Q29" s="43"/>
      <c r="R29" s="44">
        <f t="shared" si="0"/>
        <v>838.291666666667</v>
      </c>
      <c r="S29" s="44">
        <v>14.24</v>
      </c>
      <c r="T29" s="44">
        <v>0.15</v>
      </c>
      <c r="U29" s="44"/>
      <c r="V29" s="44"/>
      <c r="W29" s="44">
        <v>0.196</v>
      </c>
      <c r="X29" s="44">
        <v>7.03</v>
      </c>
    </row>
    <row r="30" s="7" customFormat="1" ht="22" customHeight="1" spans="1:24">
      <c r="A30" s="32">
        <v>25</v>
      </c>
      <c r="B30" s="33">
        <v>24499</v>
      </c>
      <c r="C30" s="34">
        <v>8550</v>
      </c>
      <c r="D30" s="57">
        <v>4.06</v>
      </c>
      <c r="E30" s="34">
        <v>103.8</v>
      </c>
      <c r="F30" s="34">
        <v>16.93</v>
      </c>
      <c r="G30" s="34">
        <v>10.99</v>
      </c>
      <c r="H30" s="34">
        <v>0.155</v>
      </c>
      <c r="I30" s="34">
        <v>2.09</v>
      </c>
      <c r="J30" s="34">
        <v>0.14</v>
      </c>
      <c r="K30" s="34">
        <v>17.84</v>
      </c>
      <c r="L30" s="34">
        <v>5.65</v>
      </c>
      <c r="M30" s="34">
        <v>7.43</v>
      </c>
      <c r="N30" s="34">
        <v>7.09</v>
      </c>
      <c r="O30" s="34">
        <v>198</v>
      </c>
      <c r="P30" s="34">
        <v>4</v>
      </c>
      <c r="Q30" s="43"/>
      <c r="R30" s="44">
        <f t="shared" si="0"/>
        <v>1020.79166666667</v>
      </c>
      <c r="S30" s="44">
        <v>12.17</v>
      </c>
      <c r="T30" s="44">
        <v>0.14</v>
      </c>
      <c r="U30" s="44"/>
      <c r="V30" s="44"/>
      <c r="W30" s="44">
        <v>0.153</v>
      </c>
      <c r="X30" s="44">
        <v>6.52</v>
      </c>
    </row>
    <row r="31" s="7" customFormat="1" ht="22" customHeight="1" spans="1:24">
      <c r="A31" s="32">
        <v>26</v>
      </c>
      <c r="B31" s="33">
        <v>23048</v>
      </c>
      <c r="C31" s="34">
        <v>8570</v>
      </c>
      <c r="D31" s="58">
        <v>8.56</v>
      </c>
      <c r="E31" s="34">
        <v>118.4</v>
      </c>
      <c r="F31" s="34">
        <v>15.78</v>
      </c>
      <c r="G31" s="34">
        <v>13.24</v>
      </c>
      <c r="H31" s="34">
        <v>0.143</v>
      </c>
      <c r="I31" s="34">
        <v>2.32</v>
      </c>
      <c r="J31" s="34">
        <v>0.14</v>
      </c>
      <c r="K31" s="34">
        <v>18.34</v>
      </c>
      <c r="L31" s="34">
        <v>5.84</v>
      </c>
      <c r="M31" s="34">
        <v>7.41</v>
      </c>
      <c r="N31" s="34">
        <v>7.05</v>
      </c>
      <c r="O31" s="34">
        <v>193</v>
      </c>
      <c r="P31" s="34">
        <v>5</v>
      </c>
      <c r="Q31" s="43"/>
      <c r="R31" s="44">
        <f t="shared" si="0"/>
        <v>960.333333333333</v>
      </c>
      <c r="S31" s="44">
        <v>13.27</v>
      </c>
      <c r="T31" s="44">
        <v>0.13</v>
      </c>
      <c r="U31" s="44"/>
      <c r="V31" s="44"/>
      <c r="W31" s="44">
        <v>0.146</v>
      </c>
      <c r="X31" s="44">
        <v>6.73</v>
      </c>
    </row>
    <row r="32" s="7" customFormat="1" ht="22" customHeight="1" spans="1:24">
      <c r="A32" s="32">
        <v>27</v>
      </c>
      <c r="B32" s="33">
        <v>23339</v>
      </c>
      <c r="C32" s="34">
        <v>8330</v>
      </c>
      <c r="D32" s="57">
        <v>7.94</v>
      </c>
      <c r="E32" s="34">
        <v>298.4</v>
      </c>
      <c r="F32" s="34">
        <v>17.61</v>
      </c>
      <c r="G32" s="34">
        <v>23.6</v>
      </c>
      <c r="H32" s="34">
        <v>0.164</v>
      </c>
      <c r="I32" s="34">
        <v>8.48</v>
      </c>
      <c r="J32" s="34">
        <v>0.215</v>
      </c>
      <c r="K32" s="34">
        <v>31.09</v>
      </c>
      <c r="L32" s="34">
        <v>8.48</v>
      </c>
      <c r="M32" s="34">
        <v>7.39</v>
      </c>
      <c r="N32" s="34">
        <v>7.09</v>
      </c>
      <c r="O32" s="34">
        <v>291</v>
      </c>
      <c r="P32" s="34">
        <v>6</v>
      </c>
      <c r="Q32" s="43"/>
      <c r="R32" s="44">
        <f t="shared" si="0"/>
        <v>972.458333333333</v>
      </c>
      <c r="S32" s="44">
        <v>13.33</v>
      </c>
      <c r="T32" s="44">
        <v>0.126</v>
      </c>
      <c r="U32" s="44"/>
      <c r="V32" s="44"/>
      <c r="W32" s="44">
        <v>0.132</v>
      </c>
      <c r="X32" s="44">
        <v>7.03</v>
      </c>
    </row>
    <row r="33" s="7" customFormat="1" ht="22" customHeight="1" spans="1:24">
      <c r="A33" s="32">
        <v>28</v>
      </c>
      <c r="B33" s="33">
        <v>24015</v>
      </c>
      <c r="C33" s="34">
        <v>8860</v>
      </c>
      <c r="D33" s="57">
        <v>8.3</v>
      </c>
      <c r="E33" s="34">
        <v>311.6</v>
      </c>
      <c r="F33" s="34">
        <v>18.86</v>
      </c>
      <c r="G33" s="34">
        <v>18.51</v>
      </c>
      <c r="H33" s="34">
        <v>0.449</v>
      </c>
      <c r="I33" s="34">
        <v>3.98</v>
      </c>
      <c r="J33" s="34">
        <v>0.164</v>
      </c>
      <c r="K33" s="34">
        <v>26.94</v>
      </c>
      <c r="L33" s="34">
        <v>7.97</v>
      </c>
      <c r="M33" s="34">
        <v>7.44</v>
      </c>
      <c r="N33" s="34">
        <v>6.91</v>
      </c>
      <c r="O33" s="34">
        <v>308</v>
      </c>
      <c r="P33" s="34">
        <v>6</v>
      </c>
      <c r="Q33" s="43"/>
      <c r="R33" s="44">
        <f t="shared" si="0"/>
        <v>1000.625</v>
      </c>
      <c r="S33" s="44">
        <v>13.5</v>
      </c>
      <c r="T33" s="44">
        <v>0.129</v>
      </c>
      <c r="U33" s="44"/>
      <c r="V33" s="44"/>
      <c r="W33" s="44">
        <v>0.135</v>
      </c>
      <c r="X33" s="44">
        <v>7.89</v>
      </c>
    </row>
    <row r="34" s="7" customFormat="1" ht="22" customHeight="1" spans="1:24">
      <c r="A34" s="32">
        <v>29</v>
      </c>
      <c r="B34" s="33">
        <v>22474</v>
      </c>
      <c r="C34" s="34">
        <v>8680</v>
      </c>
      <c r="D34" s="57">
        <v>8.12</v>
      </c>
      <c r="E34" s="34">
        <v>278.1</v>
      </c>
      <c r="F34" s="34">
        <v>15.56</v>
      </c>
      <c r="G34" s="34">
        <v>17.4</v>
      </c>
      <c r="H34" s="34">
        <v>0.308</v>
      </c>
      <c r="I34" s="34">
        <v>2.89</v>
      </c>
      <c r="J34" s="34">
        <v>0.089</v>
      </c>
      <c r="K34" s="34">
        <v>19.83</v>
      </c>
      <c r="L34" s="34">
        <v>7.6</v>
      </c>
      <c r="M34" s="34">
        <v>7.38</v>
      </c>
      <c r="N34" s="34">
        <v>6.94</v>
      </c>
      <c r="O34" s="34">
        <v>246</v>
      </c>
      <c r="P34" s="34">
        <v>7</v>
      </c>
      <c r="Q34" s="43"/>
      <c r="R34" s="44">
        <f t="shared" si="0"/>
        <v>936.416666666667</v>
      </c>
      <c r="S34" s="44">
        <v>13.04</v>
      </c>
      <c r="T34" s="44">
        <v>0.114</v>
      </c>
      <c r="U34" s="44"/>
      <c r="V34" s="44"/>
      <c r="W34" s="44">
        <v>0.089</v>
      </c>
      <c r="X34" s="44">
        <v>7.95</v>
      </c>
    </row>
    <row r="35" s="7" customFormat="1" ht="22" customHeight="1" spans="1:24">
      <c r="A35" s="32">
        <v>30</v>
      </c>
      <c r="B35" s="33">
        <v>22134</v>
      </c>
      <c r="C35" s="34">
        <v>8680</v>
      </c>
      <c r="D35" s="34">
        <v>11.98</v>
      </c>
      <c r="E35" s="34">
        <v>198.3</v>
      </c>
      <c r="F35" s="34">
        <v>14.68</v>
      </c>
      <c r="G35" s="34">
        <v>11.79</v>
      </c>
      <c r="H35" s="34">
        <v>0.299</v>
      </c>
      <c r="I35" s="34">
        <v>2.54</v>
      </c>
      <c r="J35" s="34">
        <v>0.093</v>
      </c>
      <c r="K35" s="34">
        <v>20.02</v>
      </c>
      <c r="L35" s="34">
        <v>8.05</v>
      </c>
      <c r="M35" s="34">
        <v>7.38</v>
      </c>
      <c r="N35" s="34">
        <v>6.92</v>
      </c>
      <c r="O35" s="34">
        <v>202</v>
      </c>
      <c r="P35" s="34">
        <v>6</v>
      </c>
      <c r="Q35" s="43"/>
      <c r="R35" s="44">
        <f t="shared" si="0"/>
        <v>922.25</v>
      </c>
      <c r="S35" s="44">
        <v>13.54</v>
      </c>
      <c r="T35" s="44">
        <v>0.128</v>
      </c>
      <c r="U35" s="44"/>
      <c r="V35" s="44"/>
      <c r="W35" s="44">
        <v>0.096</v>
      </c>
      <c r="X35" s="44">
        <v>8.03</v>
      </c>
    </row>
    <row r="36" s="7" customFormat="1" ht="22" customHeight="1" spans="1:24">
      <c r="A36" s="32">
        <v>31</v>
      </c>
      <c r="B36" s="36">
        <v>13451</v>
      </c>
      <c r="C36" s="37">
        <v>5810</v>
      </c>
      <c r="D36" s="37">
        <v>8.16</v>
      </c>
      <c r="E36" s="38">
        <v>161.3</v>
      </c>
      <c r="F36" s="37">
        <v>16.68</v>
      </c>
      <c r="G36" s="38">
        <v>8.18</v>
      </c>
      <c r="H36" s="37">
        <v>0.33</v>
      </c>
      <c r="I36" s="38">
        <v>1.98</v>
      </c>
      <c r="J36" s="37">
        <v>0.09</v>
      </c>
      <c r="K36" s="38">
        <v>17.74</v>
      </c>
      <c r="L36" s="37">
        <v>6.63</v>
      </c>
      <c r="M36" s="38">
        <v>7.41</v>
      </c>
      <c r="N36" s="37">
        <v>6.92</v>
      </c>
      <c r="O36" s="38">
        <v>205</v>
      </c>
      <c r="P36" s="37">
        <v>5</v>
      </c>
      <c r="Q36" s="43"/>
      <c r="R36" s="44">
        <f t="shared" si="0"/>
        <v>560.458333333333</v>
      </c>
      <c r="S36" s="44">
        <v>12.96</v>
      </c>
      <c r="T36" s="44">
        <v>0.127</v>
      </c>
      <c r="U36" s="44"/>
      <c r="V36" s="44"/>
      <c r="W36" s="44">
        <v>0.091</v>
      </c>
      <c r="X36" s="44">
        <v>5.83</v>
      </c>
    </row>
    <row r="37" s="7" customFormat="1" ht="22" customHeight="1" spans="1:24">
      <c r="A37" s="32" t="s">
        <v>21</v>
      </c>
      <c r="B37" s="17">
        <f>SUM(B6:B36)</f>
        <v>696210</v>
      </c>
      <c r="C37" s="52">
        <f>SUM(C6:C36)</f>
        <v>261150</v>
      </c>
      <c r="D37" s="18">
        <f>SUM(D6:D36)</f>
        <v>245.1</v>
      </c>
      <c r="E37" s="19">
        <f>AVERAGE(E6:E36)</f>
        <v>227.720322580645</v>
      </c>
      <c r="F37" s="19">
        <f t="shared" ref="F37:X37" si="1">AVERAGE(F6:F36)</f>
        <v>15.98</v>
      </c>
      <c r="G37" s="19">
        <f t="shared" si="1"/>
        <v>11.0335483870968</v>
      </c>
      <c r="H37" s="19">
        <f t="shared" si="1"/>
        <v>0.21958064516129</v>
      </c>
      <c r="I37" s="19">
        <f t="shared" si="1"/>
        <v>13.671935483871</v>
      </c>
      <c r="J37" s="19">
        <f t="shared" si="1"/>
        <v>0.200612903225806</v>
      </c>
      <c r="K37" s="19">
        <f t="shared" si="1"/>
        <v>19.3735483870968</v>
      </c>
      <c r="L37" s="19">
        <f t="shared" si="1"/>
        <v>6.14161290322581</v>
      </c>
      <c r="M37" s="19">
        <f t="shared" si="1"/>
        <v>7.40774193548387</v>
      </c>
      <c r="N37" s="19">
        <f t="shared" si="1"/>
        <v>7.04967741935484</v>
      </c>
      <c r="O37" s="59">
        <f t="shared" si="1"/>
        <v>268.258064516129</v>
      </c>
      <c r="P37" s="19">
        <f t="shared" si="1"/>
        <v>4.54838709677419</v>
      </c>
      <c r="Q37" s="19"/>
      <c r="R37" s="19"/>
      <c r="S37" s="44">
        <f t="shared" si="1"/>
        <v>13.9835483870968</v>
      </c>
      <c r="T37" s="44">
        <f t="shared" si="1"/>
        <v>0.14141935483871</v>
      </c>
      <c r="U37" s="44" t="e">
        <f t="shared" si="1"/>
        <v>#DIV/0!</v>
      </c>
      <c r="V37" s="44"/>
      <c r="W37" s="44">
        <f t="shared" si="1"/>
        <v>0.185533333333333</v>
      </c>
      <c r="X37" s="44">
        <f t="shared" si="1"/>
        <v>6.66</v>
      </c>
    </row>
    <row r="38" s="8" customFormat="1" ht="22" customHeight="1" spans="3:22">
      <c r="C38" s="53" t="s">
        <v>22</v>
      </c>
      <c r="D38" s="40"/>
      <c r="G38" s="41"/>
      <c r="H38" s="41"/>
      <c r="I38" s="41"/>
      <c r="L38" s="42" t="s">
        <v>23</v>
      </c>
      <c r="M38" s="42"/>
      <c r="U38" s="40" t="s">
        <v>24</v>
      </c>
      <c r="V38" s="40"/>
    </row>
  </sheetData>
  <mergeCells count="15">
    <mergeCell ref="A2:X2"/>
    <mergeCell ref="E3:R3"/>
    <mergeCell ref="S3:X3"/>
    <mergeCell ref="E4:F4"/>
    <mergeCell ref="G4:H4"/>
    <mergeCell ref="I4:J4"/>
    <mergeCell ref="K4:L4"/>
    <mergeCell ref="M4:N4"/>
    <mergeCell ref="O4:P4"/>
    <mergeCell ref="Q4:R4"/>
    <mergeCell ref="L38:M38"/>
    <mergeCell ref="A3:A5"/>
    <mergeCell ref="B3:B5"/>
    <mergeCell ref="C3:C5"/>
    <mergeCell ref="D3:D5"/>
  </mergeCells>
  <pageMargins left="0.196527777777778" right="0.196527777777778" top="0.196527777777778" bottom="0.196527777777778" header="0.313888888888889" footer="0.313888888888889"/>
  <pageSetup paperSize="9" scale="64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38"/>
  <sheetViews>
    <sheetView zoomScale="80" zoomScaleNormal="80" topLeftCell="A3" workbookViewId="0">
      <selection activeCell="K6" sqref="K6:L36"/>
    </sheetView>
  </sheetViews>
  <sheetFormatPr defaultColWidth="9" defaultRowHeight="13.5"/>
  <cols>
    <col min="1" max="1" width="4.375" style="7" customWidth="1"/>
    <col min="2" max="2" width="9.75" customWidth="1"/>
    <col min="3" max="3" width="9" style="49" customWidth="1"/>
    <col min="4" max="6" width="7.375" customWidth="1"/>
    <col min="7" max="8" width="6.625" customWidth="1"/>
    <col min="9" max="12" width="6.75833333333333" customWidth="1"/>
    <col min="13" max="14" width="6.625" customWidth="1"/>
    <col min="15" max="16" width="7.375" customWidth="1"/>
    <col min="17" max="17" width="6.625" customWidth="1"/>
    <col min="18" max="18" width="10.75" customWidth="1"/>
    <col min="19" max="24" width="12.3833333333333" customWidth="1"/>
  </cols>
  <sheetData>
    <row r="1" ht="55.5" customHeight="1"/>
    <row r="2" ht="36" customHeight="1" spans="1:24">
      <c r="A2" s="28" t="s">
        <v>33</v>
      </c>
      <c r="B2" s="28"/>
      <c r="C2" s="50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</row>
    <row r="3" customFormat="1" ht="22" customHeight="1" spans="1:24">
      <c r="A3" s="16" t="s">
        <v>1</v>
      </c>
      <c r="B3" s="15" t="s">
        <v>2</v>
      </c>
      <c r="C3" s="51" t="s">
        <v>3</v>
      </c>
      <c r="D3" s="29" t="s">
        <v>4</v>
      </c>
      <c r="E3" s="16" t="s">
        <v>5</v>
      </c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 t="s">
        <v>6</v>
      </c>
      <c r="T3" s="16"/>
      <c r="U3" s="16"/>
      <c r="V3" s="16"/>
      <c r="W3" s="16"/>
      <c r="X3" s="16"/>
    </row>
    <row r="4" s="7" customFormat="1" ht="22" customHeight="1" spans="1:24">
      <c r="A4" s="16"/>
      <c r="B4" s="15"/>
      <c r="C4" s="51"/>
      <c r="D4" s="30"/>
      <c r="E4" s="16" t="s">
        <v>7</v>
      </c>
      <c r="F4" s="16"/>
      <c r="G4" s="16" t="s">
        <v>8</v>
      </c>
      <c r="H4" s="16"/>
      <c r="I4" s="16" t="s">
        <v>9</v>
      </c>
      <c r="J4" s="16"/>
      <c r="K4" s="16" t="s">
        <v>10</v>
      </c>
      <c r="L4" s="16"/>
      <c r="M4" s="16" t="s">
        <v>11</v>
      </c>
      <c r="N4" s="16"/>
      <c r="O4" s="16" t="s">
        <v>12</v>
      </c>
      <c r="P4" s="16"/>
      <c r="Q4" s="16" t="s">
        <v>13</v>
      </c>
      <c r="R4" s="16"/>
      <c r="S4" s="25" t="s">
        <v>14</v>
      </c>
      <c r="T4" s="26" t="s">
        <v>15</v>
      </c>
      <c r="U4" s="26" t="s">
        <v>11</v>
      </c>
      <c r="V4" s="26" t="s">
        <v>16</v>
      </c>
      <c r="W4" s="26" t="s">
        <v>17</v>
      </c>
      <c r="X4" s="26" t="s">
        <v>18</v>
      </c>
    </row>
    <row r="5" s="7" customFormat="1" ht="22" customHeight="1" spans="1:24">
      <c r="A5" s="16"/>
      <c r="B5" s="15"/>
      <c r="C5" s="51"/>
      <c r="D5" s="31"/>
      <c r="E5" s="16" t="s">
        <v>19</v>
      </c>
      <c r="F5" s="16" t="s">
        <v>20</v>
      </c>
      <c r="G5" s="16" t="s">
        <v>19</v>
      </c>
      <c r="H5" s="16" t="s">
        <v>20</v>
      </c>
      <c r="I5" s="16" t="s">
        <v>19</v>
      </c>
      <c r="J5" s="16" t="s">
        <v>20</v>
      </c>
      <c r="K5" s="16" t="s">
        <v>19</v>
      </c>
      <c r="L5" s="16" t="s">
        <v>20</v>
      </c>
      <c r="M5" s="16" t="s">
        <v>19</v>
      </c>
      <c r="N5" s="16" t="s">
        <v>20</v>
      </c>
      <c r="O5" s="16" t="s">
        <v>19</v>
      </c>
      <c r="P5" s="16" t="s">
        <v>20</v>
      </c>
      <c r="Q5" s="16" t="s">
        <v>19</v>
      </c>
      <c r="R5" s="16" t="s">
        <v>20</v>
      </c>
      <c r="S5" s="25" t="s">
        <v>20</v>
      </c>
      <c r="T5" s="25" t="s">
        <v>20</v>
      </c>
      <c r="U5" s="25" t="s">
        <v>20</v>
      </c>
      <c r="V5" s="25" t="s">
        <v>20</v>
      </c>
      <c r="W5" s="25" t="s">
        <v>20</v>
      </c>
      <c r="X5" s="25" t="s">
        <v>20</v>
      </c>
    </row>
    <row r="6" s="7" customFormat="1" ht="22" customHeight="1" spans="1:24">
      <c r="A6" s="32">
        <v>1</v>
      </c>
      <c r="B6" s="33">
        <v>18485</v>
      </c>
      <c r="C6" s="34">
        <v>6530</v>
      </c>
      <c r="D6" s="34">
        <v>4.2</v>
      </c>
      <c r="E6" s="34">
        <v>211.3</v>
      </c>
      <c r="F6" s="34">
        <v>14.68</v>
      </c>
      <c r="G6" s="34">
        <v>18.77</v>
      </c>
      <c r="H6" s="34">
        <v>0.35</v>
      </c>
      <c r="I6" s="34">
        <v>1.72</v>
      </c>
      <c r="J6" s="34">
        <v>0.138</v>
      </c>
      <c r="K6" s="34">
        <v>21</v>
      </c>
      <c r="L6" s="34">
        <v>5.75</v>
      </c>
      <c r="M6" s="34">
        <v>7.43</v>
      </c>
      <c r="N6" s="34">
        <v>6.91</v>
      </c>
      <c r="O6" s="34">
        <v>201</v>
      </c>
      <c r="P6" s="34">
        <v>5</v>
      </c>
      <c r="Q6" s="43"/>
      <c r="R6" s="44">
        <f>B6/24</f>
        <v>770.208333333333</v>
      </c>
      <c r="S6" s="44">
        <v>11.49</v>
      </c>
      <c r="T6" s="44">
        <v>0.136</v>
      </c>
      <c r="U6" s="44"/>
      <c r="V6" s="44"/>
      <c r="W6" s="44">
        <v>0.095</v>
      </c>
      <c r="X6" s="44">
        <v>6.328</v>
      </c>
    </row>
    <row r="7" s="7" customFormat="1" ht="22" customHeight="1" spans="1:24">
      <c r="A7" s="32">
        <v>2</v>
      </c>
      <c r="B7" s="33">
        <v>24796</v>
      </c>
      <c r="C7" s="34">
        <v>7190</v>
      </c>
      <c r="D7" s="34">
        <v>8.26</v>
      </c>
      <c r="E7" s="34">
        <v>118.9</v>
      </c>
      <c r="F7" s="34">
        <v>16.03</v>
      </c>
      <c r="G7" s="34">
        <v>12.12</v>
      </c>
      <c r="H7" s="34">
        <v>0.428</v>
      </c>
      <c r="I7" s="34">
        <v>2.28</v>
      </c>
      <c r="J7" s="34">
        <v>0.177</v>
      </c>
      <c r="K7" s="34">
        <v>17.81</v>
      </c>
      <c r="L7" s="34">
        <v>7.92</v>
      </c>
      <c r="M7" s="34">
        <v>7.35</v>
      </c>
      <c r="N7" s="34">
        <v>6.88</v>
      </c>
      <c r="O7" s="34">
        <v>146</v>
      </c>
      <c r="P7" s="34">
        <v>7</v>
      </c>
      <c r="Q7" s="43"/>
      <c r="R7" s="44">
        <f t="shared" ref="R7:R36" si="0">B7/24</f>
        <v>1033.16666666667</v>
      </c>
      <c r="S7" s="44">
        <v>13.69</v>
      </c>
      <c r="T7" s="44">
        <v>0.126</v>
      </c>
      <c r="U7" s="44"/>
      <c r="V7" s="44"/>
      <c r="W7" s="44">
        <v>0.078</v>
      </c>
      <c r="X7" s="44">
        <v>4.586</v>
      </c>
    </row>
    <row r="8" s="7" customFormat="1" ht="22" customHeight="1" spans="1:24">
      <c r="A8" s="32">
        <v>3</v>
      </c>
      <c r="B8" s="33">
        <v>24522</v>
      </c>
      <c r="C8" s="34">
        <v>7930</v>
      </c>
      <c r="D8" s="34">
        <v>12.72</v>
      </c>
      <c r="E8" s="34">
        <v>104.3</v>
      </c>
      <c r="F8" s="34">
        <v>15.86</v>
      </c>
      <c r="G8" s="34">
        <v>12.04</v>
      </c>
      <c r="H8" s="34">
        <v>0.42</v>
      </c>
      <c r="I8" s="34">
        <v>2.98</v>
      </c>
      <c r="J8" s="34">
        <v>0.162</v>
      </c>
      <c r="K8" s="34">
        <v>16.94</v>
      </c>
      <c r="L8" s="34">
        <v>7.47</v>
      </c>
      <c r="M8" s="34">
        <v>7.38</v>
      </c>
      <c r="N8" s="34">
        <v>6.86</v>
      </c>
      <c r="O8" s="34">
        <v>192</v>
      </c>
      <c r="P8" s="34">
        <v>6</v>
      </c>
      <c r="Q8" s="43"/>
      <c r="R8" s="44">
        <f t="shared" si="0"/>
        <v>1021.75</v>
      </c>
      <c r="S8" s="44">
        <v>14.32</v>
      </c>
      <c r="T8" s="44">
        <v>0.128</v>
      </c>
      <c r="U8" s="44"/>
      <c r="V8" s="44"/>
      <c r="W8" s="44">
        <v>0.093</v>
      </c>
      <c r="X8" s="44">
        <v>6.023</v>
      </c>
    </row>
    <row r="9" s="7" customFormat="1" ht="22" customHeight="1" spans="1:24">
      <c r="A9" s="32">
        <v>4</v>
      </c>
      <c r="B9" s="33">
        <v>24141</v>
      </c>
      <c r="C9" s="34">
        <v>7780</v>
      </c>
      <c r="D9" s="34">
        <v>8.52</v>
      </c>
      <c r="E9" s="34">
        <v>137</v>
      </c>
      <c r="F9" s="34">
        <v>15.58</v>
      </c>
      <c r="G9" s="34">
        <v>6.43</v>
      </c>
      <c r="H9" s="34">
        <v>0.296</v>
      </c>
      <c r="I9" s="34">
        <v>2.34</v>
      </c>
      <c r="J9" s="34">
        <v>0.2</v>
      </c>
      <c r="K9" s="34">
        <v>12.53</v>
      </c>
      <c r="L9" s="34">
        <v>7.15</v>
      </c>
      <c r="M9" s="34">
        <v>7.38</v>
      </c>
      <c r="N9" s="34">
        <v>6.84</v>
      </c>
      <c r="O9" s="34">
        <v>148</v>
      </c>
      <c r="P9" s="34">
        <v>5</v>
      </c>
      <c r="Q9" s="43"/>
      <c r="R9" s="44">
        <f t="shared" si="0"/>
        <v>1005.875</v>
      </c>
      <c r="S9" s="44">
        <v>12.41</v>
      </c>
      <c r="T9" s="44">
        <v>0.131</v>
      </c>
      <c r="U9" s="44"/>
      <c r="V9" s="44"/>
      <c r="W9" s="44">
        <v>0.109</v>
      </c>
      <c r="X9" s="44">
        <v>5.33</v>
      </c>
    </row>
    <row r="10" s="7" customFormat="1" ht="22" customHeight="1" spans="1:24">
      <c r="A10" s="32">
        <v>5</v>
      </c>
      <c r="B10" s="33">
        <v>23677</v>
      </c>
      <c r="C10" s="34">
        <v>7380</v>
      </c>
      <c r="D10" s="34"/>
      <c r="E10" s="34">
        <v>106.1</v>
      </c>
      <c r="F10" s="34">
        <v>16.69</v>
      </c>
      <c r="G10" s="34">
        <v>6.19</v>
      </c>
      <c r="H10" s="34">
        <v>0.323</v>
      </c>
      <c r="I10" s="34">
        <v>2.33</v>
      </c>
      <c r="J10" s="34">
        <v>0.274</v>
      </c>
      <c r="K10" s="34">
        <v>13.41</v>
      </c>
      <c r="L10" s="34">
        <v>8.27</v>
      </c>
      <c r="M10" s="34">
        <v>7.39</v>
      </c>
      <c r="N10" s="34">
        <v>6.84</v>
      </c>
      <c r="O10" s="34">
        <v>241</v>
      </c>
      <c r="P10" s="34">
        <v>6</v>
      </c>
      <c r="Q10" s="43"/>
      <c r="R10" s="44">
        <f t="shared" si="0"/>
        <v>986.541666666667</v>
      </c>
      <c r="S10" s="44">
        <v>11.8</v>
      </c>
      <c r="T10" s="44">
        <v>0.127</v>
      </c>
      <c r="U10" s="44"/>
      <c r="V10" s="44"/>
      <c r="W10" s="44">
        <v>0.117</v>
      </c>
      <c r="X10" s="44">
        <v>3.61</v>
      </c>
    </row>
    <row r="11" s="7" customFormat="1" ht="22" customHeight="1" spans="1:24">
      <c r="A11" s="32">
        <v>6</v>
      </c>
      <c r="B11" s="33">
        <v>22648</v>
      </c>
      <c r="C11" s="34">
        <v>7570</v>
      </c>
      <c r="D11" s="34"/>
      <c r="E11" s="34">
        <v>147.3</v>
      </c>
      <c r="F11" s="34">
        <v>16.68</v>
      </c>
      <c r="G11" s="34">
        <v>13.2</v>
      </c>
      <c r="H11" s="34">
        <v>0.382</v>
      </c>
      <c r="I11" s="34">
        <v>2.57</v>
      </c>
      <c r="J11" s="34">
        <v>0.264</v>
      </c>
      <c r="K11" s="34">
        <v>20.24</v>
      </c>
      <c r="L11" s="34">
        <v>7.58</v>
      </c>
      <c r="M11" s="34">
        <v>7.43</v>
      </c>
      <c r="N11" s="34">
        <v>6.85</v>
      </c>
      <c r="O11" s="34">
        <v>203</v>
      </c>
      <c r="P11" s="34">
        <v>5</v>
      </c>
      <c r="Q11" s="43"/>
      <c r="R11" s="44">
        <f t="shared" si="0"/>
        <v>943.666666666667</v>
      </c>
      <c r="S11" s="44">
        <v>11.28</v>
      </c>
      <c r="T11" s="44">
        <v>0.123</v>
      </c>
      <c r="U11" s="44"/>
      <c r="V11" s="44"/>
      <c r="W11" s="44">
        <v>0.143</v>
      </c>
      <c r="X11" s="44">
        <v>3.69</v>
      </c>
    </row>
    <row r="12" s="7" customFormat="1" ht="22" customHeight="1" spans="1:24">
      <c r="A12" s="32">
        <v>7</v>
      </c>
      <c r="B12" s="33">
        <v>23525</v>
      </c>
      <c r="C12" s="34">
        <v>7470</v>
      </c>
      <c r="D12" s="34">
        <v>8.36</v>
      </c>
      <c r="E12" s="34">
        <v>133.8</v>
      </c>
      <c r="F12" s="34">
        <v>14.86</v>
      </c>
      <c r="G12" s="34">
        <v>8.62</v>
      </c>
      <c r="H12" s="34">
        <v>0.343</v>
      </c>
      <c r="I12" s="34">
        <v>2.37</v>
      </c>
      <c r="J12" s="34">
        <v>0.243</v>
      </c>
      <c r="K12" s="34">
        <v>19.37</v>
      </c>
      <c r="L12" s="34">
        <v>6.69</v>
      </c>
      <c r="M12" s="34">
        <v>7.39</v>
      </c>
      <c r="N12" s="34">
        <v>6.83</v>
      </c>
      <c r="O12" s="34">
        <v>192</v>
      </c>
      <c r="P12" s="34">
        <v>6</v>
      </c>
      <c r="Q12" s="43"/>
      <c r="R12" s="44">
        <f t="shared" si="0"/>
        <v>980.208333333333</v>
      </c>
      <c r="S12" s="44">
        <v>11.67</v>
      </c>
      <c r="T12" s="44">
        <v>0.125</v>
      </c>
      <c r="U12" s="44"/>
      <c r="V12" s="44"/>
      <c r="W12" s="44">
        <v>0.146</v>
      </c>
      <c r="X12" s="44">
        <v>5.07</v>
      </c>
    </row>
    <row r="13" s="7" customFormat="1" ht="22" customHeight="1" spans="1:24">
      <c r="A13" s="32">
        <v>8</v>
      </c>
      <c r="B13" s="33">
        <v>22506</v>
      </c>
      <c r="C13" s="34">
        <v>7500</v>
      </c>
      <c r="D13" s="34"/>
      <c r="E13" s="34">
        <v>143.1</v>
      </c>
      <c r="F13" s="34">
        <v>15.69</v>
      </c>
      <c r="G13" s="34">
        <v>5.45</v>
      </c>
      <c r="H13" s="34">
        <v>0.222</v>
      </c>
      <c r="I13" s="34">
        <v>1.09</v>
      </c>
      <c r="J13" s="34">
        <v>0.182</v>
      </c>
      <c r="K13" s="34">
        <v>15.7</v>
      </c>
      <c r="L13" s="34">
        <v>6.5</v>
      </c>
      <c r="M13" s="34">
        <v>7.42</v>
      </c>
      <c r="N13" s="34">
        <v>6.94</v>
      </c>
      <c r="O13" s="34">
        <v>133</v>
      </c>
      <c r="P13" s="34">
        <v>6</v>
      </c>
      <c r="Q13" s="43"/>
      <c r="R13" s="44">
        <f t="shared" si="0"/>
        <v>937.75</v>
      </c>
      <c r="S13" s="44">
        <v>12.34</v>
      </c>
      <c r="T13" s="44">
        <v>0.124</v>
      </c>
      <c r="U13" s="44"/>
      <c r="V13" s="44"/>
      <c r="W13" s="44">
        <v>0.137</v>
      </c>
      <c r="X13" s="44">
        <v>4.21</v>
      </c>
    </row>
    <row r="14" s="7" customFormat="1" ht="22" customHeight="1" spans="1:24">
      <c r="A14" s="32">
        <v>9</v>
      </c>
      <c r="B14" s="33">
        <v>25334</v>
      </c>
      <c r="C14" s="34">
        <v>7330</v>
      </c>
      <c r="D14" s="34">
        <v>4.12</v>
      </c>
      <c r="E14" s="34">
        <v>168.3</v>
      </c>
      <c r="F14" s="34">
        <v>14.68</v>
      </c>
      <c r="G14" s="34">
        <v>8.7</v>
      </c>
      <c r="H14" s="34">
        <v>0.346</v>
      </c>
      <c r="I14" s="34">
        <v>2.47</v>
      </c>
      <c r="J14" s="34">
        <v>0.233</v>
      </c>
      <c r="K14" s="34">
        <v>19.34</v>
      </c>
      <c r="L14" s="34">
        <v>6.7</v>
      </c>
      <c r="M14" s="34">
        <v>7.35</v>
      </c>
      <c r="N14" s="34">
        <v>6.91</v>
      </c>
      <c r="O14" s="34">
        <v>211</v>
      </c>
      <c r="P14" s="34">
        <v>7</v>
      </c>
      <c r="Q14" s="43"/>
      <c r="R14" s="44">
        <f t="shared" si="0"/>
        <v>1055.58333333333</v>
      </c>
      <c r="S14" s="44">
        <v>11.41</v>
      </c>
      <c r="T14" s="44">
        <v>0.125</v>
      </c>
      <c r="U14" s="44"/>
      <c r="V14" s="44"/>
      <c r="W14" s="44">
        <v>0.154</v>
      </c>
      <c r="X14" s="44">
        <v>5.06</v>
      </c>
    </row>
    <row r="15" s="7" customFormat="1" ht="22" customHeight="1" spans="1:24">
      <c r="A15" s="32">
        <v>10</v>
      </c>
      <c r="B15" s="33">
        <v>25040</v>
      </c>
      <c r="C15" s="34">
        <v>7270</v>
      </c>
      <c r="D15" s="34"/>
      <c r="E15" s="34">
        <v>130.9</v>
      </c>
      <c r="F15" s="34">
        <v>14.48</v>
      </c>
      <c r="G15" s="34">
        <v>10.33</v>
      </c>
      <c r="H15" s="34">
        <v>0.313</v>
      </c>
      <c r="I15" s="34">
        <v>1.91</v>
      </c>
      <c r="J15" s="34">
        <v>0.28</v>
      </c>
      <c r="K15" s="34">
        <v>19.97</v>
      </c>
      <c r="L15" s="34">
        <v>6.07</v>
      </c>
      <c r="M15" s="34">
        <v>7.38</v>
      </c>
      <c r="N15" s="34">
        <v>6.94</v>
      </c>
      <c r="O15" s="34">
        <v>218</v>
      </c>
      <c r="P15" s="34">
        <v>6</v>
      </c>
      <c r="Q15" s="43"/>
      <c r="R15" s="44">
        <f t="shared" si="0"/>
        <v>1043.33333333333</v>
      </c>
      <c r="S15" s="44">
        <v>12.73</v>
      </c>
      <c r="T15" s="44">
        <v>0.126</v>
      </c>
      <c r="U15" s="44"/>
      <c r="V15" s="44"/>
      <c r="W15" s="44">
        <v>0.187</v>
      </c>
      <c r="X15" s="44">
        <v>5.65</v>
      </c>
    </row>
    <row r="16" s="7" customFormat="1" ht="22" customHeight="1" spans="1:24">
      <c r="A16" s="32">
        <v>11</v>
      </c>
      <c r="B16" s="33">
        <v>23913</v>
      </c>
      <c r="C16" s="34">
        <v>7120</v>
      </c>
      <c r="D16" s="34">
        <v>4.08</v>
      </c>
      <c r="E16" s="34">
        <v>146.3</v>
      </c>
      <c r="F16" s="34">
        <v>16.03</v>
      </c>
      <c r="G16" s="34">
        <v>9.43</v>
      </c>
      <c r="H16" s="34">
        <v>0.205</v>
      </c>
      <c r="I16" s="34">
        <v>1.92</v>
      </c>
      <c r="J16" s="34">
        <v>0.295</v>
      </c>
      <c r="K16" s="34">
        <v>16.04</v>
      </c>
      <c r="L16" s="34">
        <v>6.62</v>
      </c>
      <c r="M16" s="34">
        <v>7.42</v>
      </c>
      <c r="N16" s="34">
        <v>6.93</v>
      </c>
      <c r="O16" s="34">
        <v>206</v>
      </c>
      <c r="P16" s="34">
        <v>7</v>
      </c>
      <c r="Q16" s="43"/>
      <c r="R16" s="44">
        <f t="shared" si="0"/>
        <v>996.375</v>
      </c>
      <c r="S16" s="44">
        <v>11.543</v>
      </c>
      <c r="T16" s="44">
        <v>0.126</v>
      </c>
      <c r="U16" s="44"/>
      <c r="V16" s="44"/>
      <c r="W16" s="44">
        <v>0.189</v>
      </c>
      <c r="X16" s="44">
        <v>5.672</v>
      </c>
    </row>
    <row r="17" s="7" customFormat="1" ht="22" customHeight="1" spans="1:24">
      <c r="A17" s="32">
        <v>12</v>
      </c>
      <c r="B17" s="33">
        <v>23834</v>
      </c>
      <c r="C17" s="34">
        <v>7120</v>
      </c>
      <c r="D17" s="34"/>
      <c r="E17" s="34">
        <v>133.1</v>
      </c>
      <c r="F17" s="34">
        <v>16.68</v>
      </c>
      <c r="G17" s="34">
        <v>9.27</v>
      </c>
      <c r="H17" s="34">
        <v>0.0851</v>
      </c>
      <c r="I17" s="34">
        <v>1.5</v>
      </c>
      <c r="J17" s="34">
        <v>0.183</v>
      </c>
      <c r="K17" s="34">
        <v>16.04</v>
      </c>
      <c r="L17" s="34">
        <v>5.48</v>
      </c>
      <c r="M17" s="34">
        <v>7.38</v>
      </c>
      <c r="N17" s="34">
        <v>6.95</v>
      </c>
      <c r="O17" s="34">
        <v>203</v>
      </c>
      <c r="P17" s="34">
        <v>7</v>
      </c>
      <c r="Q17" s="43"/>
      <c r="R17" s="44">
        <f t="shared" si="0"/>
        <v>993.083333333333</v>
      </c>
      <c r="S17" s="44">
        <v>12.636</v>
      </c>
      <c r="T17" s="44">
        <v>0.125</v>
      </c>
      <c r="U17" s="44"/>
      <c r="V17" s="44"/>
      <c r="W17" s="44">
        <v>0.136</v>
      </c>
      <c r="X17" s="44">
        <v>5.62</v>
      </c>
    </row>
    <row r="18" s="7" customFormat="1" ht="22" customHeight="1" spans="1:24">
      <c r="A18" s="32">
        <v>13</v>
      </c>
      <c r="B18" s="33">
        <v>24394</v>
      </c>
      <c r="C18" s="34">
        <v>7580</v>
      </c>
      <c r="D18" s="34"/>
      <c r="E18" s="34">
        <v>150.3</v>
      </c>
      <c r="F18" s="34">
        <v>14.48</v>
      </c>
      <c r="G18" s="34">
        <v>9.95</v>
      </c>
      <c r="H18" s="34">
        <v>0.255</v>
      </c>
      <c r="I18" s="34">
        <v>1.92</v>
      </c>
      <c r="J18" s="34">
        <v>0.154</v>
      </c>
      <c r="K18" s="34">
        <v>16.8</v>
      </c>
      <c r="L18" s="34">
        <v>7.72</v>
      </c>
      <c r="M18" s="34">
        <v>7.35</v>
      </c>
      <c r="N18" s="34">
        <v>7.05</v>
      </c>
      <c r="O18" s="34">
        <v>223</v>
      </c>
      <c r="P18" s="34">
        <v>6</v>
      </c>
      <c r="Q18" s="43"/>
      <c r="R18" s="44">
        <f t="shared" si="0"/>
        <v>1016.41666666667</v>
      </c>
      <c r="S18" s="44">
        <v>13.261</v>
      </c>
      <c r="T18" s="44">
        <v>0.121</v>
      </c>
      <c r="U18" s="44"/>
      <c r="V18" s="44"/>
      <c r="W18" s="44">
        <v>0.113</v>
      </c>
      <c r="X18" s="44">
        <v>5.23</v>
      </c>
    </row>
    <row r="19" s="7" customFormat="1" ht="22" customHeight="1" spans="1:24">
      <c r="A19" s="32">
        <v>14</v>
      </c>
      <c r="B19" s="33">
        <v>24455</v>
      </c>
      <c r="C19" s="34">
        <v>7560</v>
      </c>
      <c r="D19" s="34"/>
      <c r="E19" s="34">
        <v>131.6</v>
      </c>
      <c r="F19" s="34">
        <v>14.08</v>
      </c>
      <c r="G19" s="34">
        <v>10.35</v>
      </c>
      <c r="H19" s="34">
        <v>0.34</v>
      </c>
      <c r="I19" s="34">
        <v>2.09</v>
      </c>
      <c r="J19" s="34">
        <v>0.214</v>
      </c>
      <c r="K19" s="34">
        <v>16.56</v>
      </c>
      <c r="L19" s="34">
        <v>9.86</v>
      </c>
      <c r="M19" s="34">
        <v>7.43</v>
      </c>
      <c r="N19" s="34">
        <v>7.08</v>
      </c>
      <c r="O19" s="34">
        <v>214</v>
      </c>
      <c r="P19" s="34">
        <v>6</v>
      </c>
      <c r="Q19" s="43"/>
      <c r="R19" s="44">
        <f t="shared" si="0"/>
        <v>1018.95833333333</v>
      </c>
      <c r="S19" s="44">
        <v>12.51</v>
      </c>
      <c r="T19" s="44">
        <v>0.122</v>
      </c>
      <c r="U19" s="44"/>
      <c r="V19" s="44"/>
      <c r="W19" s="44">
        <v>0.115</v>
      </c>
      <c r="X19" s="44">
        <v>5.65</v>
      </c>
    </row>
    <row r="20" s="7" customFormat="1" ht="22" customHeight="1" spans="1:24">
      <c r="A20" s="32">
        <v>15</v>
      </c>
      <c r="B20" s="33">
        <v>24201</v>
      </c>
      <c r="C20" s="34">
        <v>7570</v>
      </c>
      <c r="D20" s="34">
        <v>3.98</v>
      </c>
      <c r="E20" s="34">
        <v>123.4</v>
      </c>
      <c r="F20" s="34">
        <v>15.03</v>
      </c>
      <c r="G20" s="34">
        <v>10.55</v>
      </c>
      <c r="H20" s="34">
        <v>0.259</v>
      </c>
      <c r="I20" s="34">
        <v>3.77</v>
      </c>
      <c r="J20" s="34">
        <v>0.224</v>
      </c>
      <c r="K20" s="34">
        <v>23.6</v>
      </c>
      <c r="L20" s="34">
        <v>9.78</v>
      </c>
      <c r="M20" s="34">
        <v>7.38</v>
      </c>
      <c r="N20" s="34">
        <v>6.95</v>
      </c>
      <c r="O20" s="34">
        <v>241</v>
      </c>
      <c r="P20" s="34">
        <v>6</v>
      </c>
      <c r="Q20" s="43"/>
      <c r="R20" s="44">
        <f t="shared" si="0"/>
        <v>1008.375</v>
      </c>
      <c r="S20" s="44">
        <v>11.15</v>
      </c>
      <c r="T20" s="44">
        <v>0.131</v>
      </c>
      <c r="U20" s="44"/>
      <c r="V20" s="44"/>
      <c r="W20" s="44">
        <v>0.097</v>
      </c>
      <c r="X20" s="44">
        <v>6.32</v>
      </c>
    </row>
    <row r="21" s="7" customFormat="1" ht="22" customHeight="1" spans="1:24">
      <c r="A21" s="32">
        <v>16</v>
      </c>
      <c r="B21" s="33">
        <v>22728</v>
      </c>
      <c r="C21" s="34">
        <v>7320</v>
      </c>
      <c r="D21" s="34"/>
      <c r="E21" s="34">
        <v>138.1</v>
      </c>
      <c r="F21" s="34">
        <v>16.14</v>
      </c>
      <c r="G21" s="34">
        <v>9.49</v>
      </c>
      <c r="H21" s="34">
        <v>0.211</v>
      </c>
      <c r="I21" s="34">
        <v>1.47</v>
      </c>
      <c r="J21" s="34">
        <v>0.174</v>
      </c>
      <c r="K21" s="34">
        <v>16.96</v>
      </c>
      <c r="L21" s="34">
        <v>9.59</v>
      </c>
      <c r="M21" s="34">
        <v>7.41</v>
      </c>
      <c r="N21" s="34">
        <v>6.96</v>
      </c>
      <c r="O21" s="34">
        <v>202</v>
      </c>
      <c r="P21" s="34">
        <v>7</v>
      </c>
      <c r="Q21" s="43"/>
      <c r="R21" s="44">
        <f t="shared" si="0"/>
        <v>947</v>
      </c>
      <c r="S21" s="44">
        <v>11.51</v>
      </c>
      <c r="T21" s="44">
        <v>0.122</v>
      </c>
      <c r="U21" s="44"/>
      <c r="V21" s="44"/>
      <c r="W21" s="44">
        <v>0.121</v>
      </c>
      <c r="X21" s="44">
        <v>5.57</v>
      </c>
    </row>
    <row r="22" s="7" customFormat="1" ht="22" customHeight="1" spans="1:24">
      <c r="A22" s="32">
        <v>17</v>
      </c>
      <c r="B22" s="33">
        <v>23908</v>
      </c>
      <c r="C22" s="34">
        <v>7330</v>
      </c>
      <c r="D22" s="34"/>
      <c r="E22" s="34">
        <v>198.3</v>
      </c>
      <c r="F22" s="34">
        <v>16.68</v>
      </c>
      <c r="G22" s="34">
        <v>12.31</v>
      </c>
      <c r="H22" s="34">
        <v>0.208</v>
      </c>
      <c r="I22" s="34">
        <v>1.49</v>
      </c>
      <c r="J22" s="34">
        <v>0.201</v>
      </c>
      <c r="K22" s="34">
        <v>31.93</v>
      </c>
      <c r="L22" s="34">
        <v>6.57</v>
      </c>
      <c r="M22" s="34">
        <v>7.36</v>
      </c>
      <c r="N22" s="34">
        <v>6.93</v>
      </c>
      <c r="O22" s="34">
        <v>268</v>
      </c>
      <c r="P22" s="34">
        <v>7</v>
      </c>
      <c r="Q22" s="43"/>
      <c r="R22" s="44">
        <f t="shared" si="0"/>
        <v>996.166666666667</v>
      </c>
      <c r="S22" s="44">
        <v>11.52</v>
      </c>
      <c r="T22" s="44">
        <v>0.123</v>
      </c>
      <c r="U22" s="44"/>
      <c r="V22" s="44"/>
      <c r="W22" s="44">
        <v>0.11</v>
      </c>
      <c r="X22" s="44">
        <v>5.15</v>
      </c>
    </row>
    <row r="23" s="7" customFormat="1" ht="22" customHeight="1" spans="1:24">
      <c r="A23" s="32">
        <v>18</v>
      </c>
      <c r="B23" s="33">
        <v>16962</v>
      </c>
      <c r="C23" s="34">
        <v>6180</v>
      </c>
      <c r="D23" s="34"/>
      <c r="E23" s="34">
        <v>330.6</v>
      </c>
      <c r="F23" s="34">
        <v>14.83</v>
      </c>
      <c r="G23" s="34">
        <v>14.75</v>
      </c>
      <c r="H23" s="34">
        <v>0.164</v>
      </c>
      <c r="I23" s="34">
        <v>2.83</v>
      </c>
      <c r="J23" s="34">
        <v>0.264</v>
      </c>
      <c r="K23" s="34">
        <v>20.08</v>
      </c>
      <c r="L23" s="34">
        <v>11.51</v>
      </c>
      <c r="M23" s="34">
        <v>7.41</v>
      </c>
      <c r="N23" s="34">
        <v>6.91</v>
      </c>
      <c r="O23" s="34">
        <v>301</v>
      </c>
      <c r="P23" s="34">
        <v>6</v>
      </c>
      <c r="Q23" s="43"/>
      <c r="R23" s="44">
        <f t="shared" si="0"/>
        <v>706.75</v>
      </c>
      <c r="S23" s="44">
        <v>11.07</v>
      </c>
      <c r="T23" s="44">
        <v>0.124</v>
      </c>
      <c r="U23" s="44"/>
      <c r="V23" s="44"/>
      <c r="W23" s="44">
        <v>0.108</v>
      </c>
      <c r="X23" s="44">
        <v>5.41</v>
      </c>
    </row>
    <row r="24" s="7" customFormat="1" ht="22" customHeight="1" spans="1:24">
      <c r="A24" s="32">
        <v>19</v>
      </c>
      <c r="B24" s="33">
        <v>23734</v>
      </c>
      <c r="C24" s="34">
        <v>7560</v>
      </c>
      <c r="D24" s="34"/>
      <c r="E24" s="34">
        <v>161.7</v>
      </c>
      <c r="F24" s="34">
        <v>15.93</v>
      </c>
      <c r="G24" s="34">
        <v>13.67</v>
      </c>
      <c r="H24" s="34">
        <v>0.234</v>
      </c>
      <c r="I24" s="34">
        <v>4.2</v>
      </c>
      <c r="J24" s="34">
        <v>0.188</v>
      </c>
      <c r="K24" s="34">
        <v>22.26</v>
      </c>
      <c r="L24" s="34">
        <v>9.35</v>
      </c>
      <c r="M24" s="34">
        <v>7.35</v>
      </c>
      <c r="N24" s="34">
        <v>6.89</v>
      </c>
      <c r="O24" s="34">
        <v>297</v>
      </c>
      <c r="P24" s="34">
        <v>7</v>
      </c>
      <c r="Q24" s="43"/>
      <c r="R24" s="44">
        <f t="shared" si="0"/>
        <v>988.916666666667</v>
      </c>
      <c r="S24" s="44">
        <v>12.7</v>
      </c>
      <c r="T24" s="44">
        <v>0.127</v>
      </c>
      <c r="U24" s="44"/>
      <c r="V24" s="44"/>
      <c r="W24" s="44">
        <v>0.12</v>
      </c>
      <c r="X24" s="44">
        <v>6.04</v>
      </c>
    </row>
    <row r="25" s="7" customFormat="1" ht="22" customHeight="1" spans="1:24">
      <c r="A25" s="32">
        <v>20</v>
      </c>
      <c r="B25" s="33">
        <v>23317</v>
      </c>
      <c r="C25" s="34">
        <v>7610</v>
      </c>
      <c r="D25" s="34"/>
      <c r="E25" s="34">
        <v>168.3</v>
      </c>
      <c r="F25" s="34">
        <v>14.98</v>
      </c>
      <c r="G25" s="34">
        <v>18.83</v>
      </c>
      <c r="H25" s="34">
        <v>0.294</v>
      </c>
      <c r="I25" s="34">
        <v>2.74</v>
      </c>
      <c r="J25" s="34">
        <v>0.158</v>
      </c>
      <c r="K25" s="34">
        <v>20.92</v>
      </c>
      <c r="L25" s="34">
        <v>7.21</v>
      </c>
      <c r="M25" s="34">
        <v>7.42</v>
      </c>
      <c r="N25" s="34">
        <v>6.93</v>
      </c>
      <c r="O25" s="34">
        <v>284</v>
      </c>
      <c r="P25" s="34">
        <v>6</v>
      </c>
      <c r="Q25" s="43"/>
      <c r="R25" s="44">
        <f t="shared" si="0"/>
        <v>971.541666666667</v>
      </c>
      <c r="S25" s="44">
        <v>11.6</v>
      </c>
      <c r="T25" s="44">
        <v>0.138</v>
      </c>
      <c r="U25" s="44"/>
      <c r="V25" s="44"/>
      <c r="W25" s="44">
        <v>0.111</v>
      </c>
      <c r="X25" s="44">
        <v>5.12</v>
      </c>
    </row>
    <row r="26" s="7" customFormat="1" ht="22" customHeight="1" spans="1:24">
      <c r="A26" s="32">
        <v>21</v>
      </c>
      <c r="B26" s="33">
        <v>24448</v>
      </c>
      <c r="C26" s="34">
        <v>7900</v>
      </c>
      <c r="D26" s="34"/>
      <c r="E26" s="34">
        <v>146.1</v>
      </c>
      <c r="F26" s="34">
        <v>16.08</v>
      </c>
      <c r="G26" s="34">
        <v>13.16</v>
      </c>
      <c r="H26" s="34">
        <v>0.171</v>
      </c>
      <c r="I26" s="34">
        <v>2.18</v>
      </c>
      <c r="J26" s="34">
        <v>0.213</v>
      </c>
      <c r="K26" s="34">
        <v>19.81</v>
      </c>
      <c r="L26" s="34">
        <v>7.7</v>
      </c>
      <c r="M26" s="34">
        <v>7.33</v>
      </c>
      <c r="N26" s="34">
        <v>6.89</v>
      </c>
      <c r="O26" s="34">
        <v>294</v>
      </c>
      <c r="P26" s="34">
        <v>6</v>
      </c>
      <c r="Q26" s="43"/>
      <c r="R26" s="44">
        <f t="shared" si="0"/>
        <v>1018.66666666667</v>
      </c>
      <c r="S26" s="44">
        <v>12.58</v>
      </c>
      <c r="T26" s="44">
        <v>0.123</v>
      </c>
      <c r="U26" s="44"/>
      <c r="V26" s="44"/>
      <c r="W26" s="44">
        <v>0.13</v>
      </c>
      <c r="X26" s="44">
        <v>4.95</v>
      </c>
    </row>
    <row r="27" s="7" customFormat="1" ht="22" customHeight="1" spans="1:24">
      <c r="A27" s="32">
        <v>22</v>
      </c>
      <c r="B27" s="33">
        <v>24445</v>
      </c>
      <c r="C27" s="34">
        <v>7720</v>
      </c>
      <c r="D27" s="34"/>
      <c r="E27" s="34">
        <v>126.4</v>
      </c>
      <c r="F27" s="34">
        <v>15.03</v>
      </c>
      <c r="G27" s="34">
        <v>10.92</v>
      </c>
      <c r="H27" s="34">
        <v>0.249</v>
      </c>
      <c r="I27" s="34">
        <v>1.97</v>
      </c>
      <c r="J27" s="34">
        <v>0.282</v>
      </c>
      <c r="K27" s="34">
        <v>17.38</v>
      </c>
      <c r="L27" s="34">
        <v>10.98</v>
      </c>
      <c r="M27" s="34">
        <v>7.39</v>
      </c>
      <c r="N27" s="34">
        <v>6.91</v>
      </c>
      <c r="O27" s="34">
        <v>251</v>
      </c>
      <c r="P27" s="34">
        <v>4</v>
      </c>
      <c r="Q27" s="43"/>
      <c r="R27" s="44">
        <f t="shared" si="0"/>
        <v>1018.54166666667</v>
      </c>
      <c r="S27" s="44">
        <v>13.14</v>
      </c>
      <c r="T27" s="44">
        <v>0.127</v>
      </c>
      <c r="U27" s="44"/>
      <c r="V27" s="44"/>
      <c r="W27" s="44">
        <v>0.136</v>
      </c>
      <c r="X27" s="44">
        <v>5.86</v>
      </c>
    </row>
    <row r="28" s="7" customFormat="1" ht="22" customHeight="1" spans="1:24">
      <c r="A28" s="32">
        <v>23</v>
      </c>
      <c r="B28" s="33">
        <v>23370</v>
      </c>
      <c r="C28" s="34">
        <v>7660</v>
      </c>
      <c r="D28" s="34"/>
      <c r="E28" s="34">
        <v>133.1</v>
      </c>
      <c r="F28" s="34">
        <v>16.18</v>
      </c>
      <c r="G28" s="34">
        <v>11.95</v>
      </c>
      <c r="H28" s="34">
        <v>0.23</v>
      </c>
      <c r="I28" s="34">
        <v>2.12</v>
      </c>
      <c r="J28" s="34">
        <v>0.209</v>
      </c>
      <c r="K28" s="34">
        <v>19.04</v>
      </c>
      <c r="L28" s="34">
        <v>9.75</v>
      </c>
      <c r="M28" s="34">
        <v>7.43</v>
      </c>
      <c r="N28" s="34">
        <v>6.89</v>
      </c>
      <c r="O28" s="34">
        <v>246</v>
      </c>
      <c r="P28" s="34">
        <v>6</v>
      </c>
      <c r="Q28" s="43"/>
      <c r="R28" s="44">
        <f t="shared" si="0"/>
        <v>973.75</v>
      </c>
      <c r="S28" s="44">
        <v>11.1</v>
      </c>
      <c r="T28" s="44">
        <v>0.124</v>
      </c>
      <c r="U28" s="44"/>
      <c r="V28" s="44"/>
      <c r="W28" s="44">
        <v>0.122</v>
      </c>
      <c r="X28" s="44">
        <v>6.13</v>
      </c>
    </row>
    <row r="29" s="7" customFormat="1" ht="22" customHeight="1" spans="1:24">
      <c r="A29" s="32">
        <v>24</v>
      </c>
      <c r="B29" s="33">
        <v>23334</v>
      </c>
      <c r="C29" s="34">
        <v>7610</v>
      </c>
      <c r="D29" s="34"/>
      <c r="E29" s="34">
        <v>118.9</v>
      </c>
      <c r="F29" s="34">
        <v>14.93</v>
      </c>
      <c r="G29" s="34">
        <v>12.57</v>
      </c>
      <c r="H29" s="34">
        <v>0.105</v>
      </c>
      <c r="I29" s="34">
        <v>2.42</v>
      </c>
      <c r="J29" s="34">
        <v>0.262</v>
      </c>
      <c r="K29" s="34">
        <v>20.88</v>
      </c>
      <c r="L29" s="34">
        <v>11.71</v>
      </c>
      <c r="M29" s="34">
        <v>7.39</v>
      </c>
      <c r="N29" s="34">
        <v>7.08</v>
      </c>
      <c r="O29" s="34">
        <v>203</v>
      </c>
      <c r="P29" s="34">
        <v>7</v>
      </c>
      <c r="Q29" s="43"/>
      <c r="R29" s="44">
        <f t="shared" si="0"/>
        <v>972.25</v>
      </c>
      <c r="S29" s="44">
        <v>11.93</v>
      </c>
      <c r="T29" s="44">
        <v>0.135</v>
      </c>
      <c r="U29" s="44"/>
      <c r="V29" s="44"/>
      <c r="W29" s="44">
        <v>0.101</v>
      </c>
      <c r="X29" s="44">
        <v>6.75</v>
      </c>
    </row>
    <row r="30" s="7" customFormat="1" ht="22" customHeight="1" spans="1:24">
      <c r="A30" s="32">
        <v>25</v>
      </c>
      <c r="B30" s="33">
        <v>25072</v>
      </c>
      <c r="C30" s="34">
        <v>7800</v>
      </c>
      <c r="D30" s="34"/>
      <c r="E30" s="34">
        <v>141.6</v>
      </c>
      <c r="F30" s="34">
        <v>15.03</v>
      </c>
      <c r="G30" s="34">
        <v>13.22</v>
      </c>
      <c r="H30" s="34">
        <v>0.149</v>
      </c>
      <c r="I30" s="34">
        <v>2.73</v>
      </c>
      <c r="J30" s="34">
        <v>0.219</v>
      </c>
      <c r="K30" s="34">
        <v>21.86</v>
      </c>
      <c r="L30" s="34">
        <v>10.21</v>
      </c>
      <c r="M30" s="34">
        <v>7.39</v>
      </c>
      <c r="N30" s="34">
        <v>7.05</v>
      </c>
      <c r="O30" s="34">
        <v>241</v>
      </c>
      <c r="P30" s="34">
        <v>7</v>
      </c>
      <c r="Q30" s="43"/>
      <c r="R30" s="44">
        <f t="shared" si="0"/>
        <v>1044.66666666667</v>
      </c>
      <c r="S30" s="44">
        <v>12.81</v>
      </c>
      <c r="T30" s="44">
        <v>0.102</v>
      </c>
      <c r="U30" s="44"/>
      <c r="V30" s="44"/>
      <c r="W30" s="44">
        <v>0.093</v>
      </c>
      <c r="X30" s="44">
        <v>5.78</v>
      </c>
    </row>
    <row r="31" s="7" customFormat="1" ht="22" customHeight="1" spans="1:24">
      <c r="A31" s="32">
        <v>26</v>
      </c>
      <c r="B31" s="33">
        <v>24203</v>
      </c>
      <c r="C31" s="34">
        <v>8010</v>
      </c>
      <c r="D31" s="34">
        <v>15.94</v>
      </c>
      <c r="E31" s="34">
        <v>103.4</v>
      </c>
      <c r="F31" s="34">
        <v>15.68</v>
      </c>
      <c r="G31" s="34">
        <v>10.9</v>
      </c>
      <c r="H31" s="34">
        <v>0.197</v>
      </c>
      <c r="I31" s="34">
        <v>2.01</v>
      </c>
      <c r="J31" s="34">
        <v>0.236</v>
      </c>
      <c r="K31" s="34">
        <v>17.07</v>
      </c>
      <c r="L31" s="34">
        <v>10.72</v>
      </c>
      <c r="M31" s="34">
        <v>7.38</v>
      </c>
      <c r="N31" s="34">
        <v>6.93</v>
      </c>
      <c r="O31" s="34">
        <v>198</v>
      </c>
      <c r="P31" s="34">
        <v>6</v>
      </c>
      <c r="Q31" s="43"/>
      <c r="R31" s="44">
        <f t="shared" si="0"/>
        <v>1008.45833333333</v>
      </c>
      <c r="S31" s="44">
        <v>11.62</v>
      </c>
      <c r="T31" s="44">
        <v>0.13</v>
      </c>
      <c r="U31" s="44"/>
      <c r="V31" s="44"/>
      <c r="W31" s="44">
        <v>0.11</v>
      </c>
      <c r="X31" s="44">
        <v>6.82</v>
      </c>
    </row>
    <row r="32" s="7" customFormat="1" ht="22" customHeight="1" spans="1:24">
      <c r="A32" s="32">
        <v>27</v>
      </c>
      <c r="B32" s="33">
        <v>23876</v>
      </c>
      <c r="C32" s="34">
        <v>7920</v>
      </c>
      <c r="D32" s="34"/>
      <c r="E32" s="34">
        <v>121.3</v>
      </c>
      <c r="F32" s="34">
        <v>15.59</v>
      </c>
      <c r="G32" s="34">
        <v>12.25</v>
      </c>
      <c r="H32" s="34">
        <v>0.382</v>
      </c>
      <c r="I32" s="34">
        <v>2.04</v>
      </c>
      <c r="J32" s="34">
        <v>0.116</v>
      </c>
      <c r="K32" s="34">
        <v>20.35</v>
      </c>
      <c r="L32" s="34">
        <v>5.38</v>
      </c>
      <c r="M32" s="34">
        <v>7.44</v>
      </c>
      <c r="N32" s="34">
        <v>6.93</v>
      </c>
      <c r="O32" s="34">
        <v>211</v>
      </c>
      <c r="P32" s="34">
        <v>7</v>
      </c>
      <c r="Q32" s="43"/>
      <c r="R32" s="44">
        <f t="shared" si="0"/>
        <v>994.833333333333</v>
      </c>
      <c r="S32" s="44">
        <v>13.01</v>
      </c>
      <c r="T32" s="44">
        <v>0</v>
      </c>
      <c r="U32" s="44"/>
      <c r="V32" s="44"/>
      <c r="W32" s="44">
        <v>0.16</v>
      </c>
      <c r="X32" s="44">
        <v>6.13</v>
      </c>
    </row>
    <row r="33" s="7" customFormat="1" ht="22" customHeight="1" spans="1:24">
      <c r="A33" s="32">
        <v>28</v>
      </c>
      <c r="B33" s="33">
        <v>23914</v>
      </c>
      <c r="C33" s="34">
        <v>7900</v>
      </c>
      <c r="D33" s="34"/>
      <c r="E33" s="34">
        <v>113.6</v>
      </c>
      <c r="F33" s="34">
        <v>14.86</v>
      </c>
      <c r="G33" s="34">
        <v>12.07</v>
      </c>
      <c r="H33" s="34">
        <v>0.232</v>
      </c>
      <c r="I33" s="34">
        <v>3.87</v>
      </c>
      <c r="J33" s="34">
        <v>0.243</v>
      </c>
      <c r="K33" s="34">
        <v>25.44</v>
      </c>
      <c r="L33" s="34">
        <v>11.33</v>
      </c>
      <c r="M33" s="34">
        <v>7.38</v>
      </c>
      <c r="N33" s="34">
        <v>6.89</v>
      </c>
      <c r="O33" s="34">
        <v>168</v>
      </c>
      <c r="P33" s="34">
        <v>6</v>
      </c>
      <c r="Q33" s="43"/>
      <c r="R33" s="44">
        <f t="shared" si="0"/>
        <v>996.416666666667</v>
      </c>
      <c r="S33" s="44">
        <v>12.15</v>
      </c>
      <c r="T33" s="44">
        <v>0.116</v>
      </c>
      <c r="U33" s="44"/>
      <c r="V33" s="44"/>
      <c r="W33" s="44">
        <v>0.147</v>
      </c>
      <c r="X33" s="44">
        <v>5.92</v>
      </c>
    </row>
    <row r="34" s="7" customFormat="1" ht="22" customHeight="1" spans="1:24">
      <c r="A34" s="32">
        <v>29</v>
      </c>
      <c r="B34" s="33">
        <v>23325</v>
      </c>
      <c r="C34" s="34">
        <v>7790</v>
      </c>
      <c r="D34" s="34">
        <v>12.44</v>
      </c>
      <c r="E34" s="34">
        <v>171.4</v>
      </c>
      <c r="F34" s="34">
        <v>15.68</v>
      </c>
      <c r="G34" s="34">
        <v>14.01</v>
      </c>
      <c r="H34" s="34">
        <v>0.189</v>
      </c>
      <c r="I34" s="34">
        <v>3.55</v>
      </c>
      <c r="J34" s="34">
        <v>0.318</v>
      </c>
      <c r="K34" s="34">
        <v>25.04</v>
      </c>
      <c r="L34" s="34">
        <v>11.58</v>
      </c>
      <c r="M34" s="34">
        <v>7.36</v>
      </c>
      <c r="N34" s="34">
        <v>6.88</v>
      </c>
      <c r="O34" s="34">
        <v>230</v>
      </c>
      <c r="P34" s="34">
        <v>5</v>
      </c>
      <c r="Q34" s="43"/>
      <c r="R34" s="44">
        <f t="shared" si="0"/>
        <v>971.875</v>
      </c>
      <c r="S34" s="44">
        <v>11.06</v>
      </c>
      <c r="T34" s="44">
        <v>0.108</v>
      </c>
      <c r="U34" s="44"/>
      <c r="V34" s="44"/>
      <c r="W34" s="44">
        <v>0.163</v>
      </c>
      <c r="X34" s="44">
        <v>6.87</v>
      </c>
    </row>
    <row r="35" s="7" customFormat="1" ht="22" customHeight="1" spans="1:24">
      <c r="A35" s="32">
        <v>30</v>
      </c>
      <c r="B35" s="33">
        <v>24579</v>
      </c>
      <c r="C35" s="34">
        <v>8410</v>
      </c>
      <c r="D35" s="34">
        <v>8.46</v>
      </c>
      <c r="E35" s="34">
        <v>271.4</v>
      </c>
      <c r="F35" s="34">
        <v>14.83</v>
      </c>
      <c r="G35" s="34">
        <v>13.62</v>
      </c>
      <c r="H35" s="34">
        <v>0.191</v>
      </c>
      <c r="I35" s="34">
        <v>4.12</v>
      </c>
      <c r="J35" s="34">
        <v>0.213</v>
      </c>
      <c r="K35" s="34">
        <v>23.44</v>
      </c>
      <c r="L35" s="34">
        <v>8.76</v>
      </c>
      <c r="M35" s="34">
        <v>7.44</v>
      </c>
      <c r="N35" s="34">
        <v>6.91</v>
      </c>
      <c r="O35" s="34">
        <v>276</v>
      </c>
      <c r="P35" s="34">
        <v>5</v>
      </c>
      <c r="Q35" s="43"/>
      <c r="R35" s="44">
        <f t="shared" si="0"/>
        <v>1024.125</v>
      </c>
      <c r="S35" s="44">
        <v>12.63</v>
      </c>
      <c r="T35" s="44">
        <v>0.113</v>
      </c>
      <c r="U35" s="44"/>
      <c r="V35" s="44"/>
      <c r="W35" s="44">
        <v>0.141</v>
      </c>
      <c r="X35" s="44">
        <v>6.23</v>
      </c>
    </row>
    <row r="36" s="7" customFormat="1" ht="22" customHeight="1" spans="1:24">
      <c r="A36" s="32">
        <v>31</v>
      </c>
      <c r="B36" s="36">
        <v>23978</v>
      </c>
      <c r="C36" s="37">
        <v>7950</v>
      </c>
      <c r="D36" s="37">
        <v>4</v>
      </c>
      <c r="E36" s="38">
        <v>178.6</v>
      </c>
      <c r="F36" s="37">
        <v>14.98</v>
      </c>
      <c r="G36" s="38">
        <v>15.09</v>
      </c>
      <c r="H36" s="37">
        <v>0.197</v>
      </c>
      <c r="I36" s="38">
        <v>2.96</v>
      </c>
      <c r="J36" s="37">
        <v>0.348</v>
      </c>
      <c r="K36" s="38">
        <v>22.36</v>
      </c>
      <c r="L36" s="37">
        <v>12.1</v>
      </c>
      <c r="M36" s="38">
        <v>7.34</v>
      </c>
      <c r="N36" s="37">
        <v>6.91</v>
      </c>
      <c r="O36" s="38">
        <v>255</v>
      </c>
      <c r="P36" s="37">
        <v>5</v>
      </c>
      <c r="Q36" s="43"/>
      <c r="R36" s="44">
        <f t="shared" si="0"/>
        <v>999.083333333333</v>
      </c>
      <c r="S36" s="44">
        <v>12.91</v>
      </c>
      <c r="T36" s="44">
        <v>0.13</v>
      </c>
      <c r="U36" s="44"/>
      <c r="V36" s="44"/>
      <c r="W36" s="44">
        <v>0.106</v>
      </c>
      <c r="X36" s="44">
        <v>7.01</v>
      </c>
    </row>
    <row r="37" s="27" customFormat="1" ht="22" customHeight="1" spans="1:24">
      <c r="A37" s="16" t="s">
        <v>21</v>
      </c>
      <c r="B37" s="17">
        <f>SUM(B6:B36)</f>
        <v>730664</v>
      </c>
      <c r="C37" s="52">
        <f>SUM(C6:C36)</f>
        <v>233570</v>
      </c>
      <c r="D37" s="56">
        <f>SUM(D6:D36)</f>
        <v>95.08</v>
      </c>
      <c r="E37" s="19">
        <f>AVERAGE(E6:E36)</f>
        <v>151.887096774194</v>
      </c>
      <c r="F37" s="19">
        <f t="shared" ref="F37:R37" si="1">AVERAGE(F6:F36)</f>
        <v>15.4503225806452</v>
      </c>
      <c r="G37" s="19">
        <f t="shared" si="1"/>
        <v>11.6196774193548</v>
      </c>
      <c r="H37" s="19">
        <f t="shared" si="1"/>
        <v>0.2571</v>
      </c>
      <c r="I37" s="19">
        <f t="shared" si="1"/>
        <v>2.45032258064516</v>
      </c>
      <c r="J37" s="19">
        <f t="shared" si="1"/>
        <v>0.221516129032258</v>
      </c>
      <c r="K37" s="19">
        <f t="shared" si="1"/>
        <v>19.6829032258065</v>
      </c>
      <c r="L37" s="19">
        <f t="shared" si="1"/>
        <v>8.51645161290323</v>
      </c>
      <c r="M37" s="19">
        <f t="shared" si="1"/>
        <v>7.38967741935484</v>
      </c>
      <c r="N37" s="19">
        <f t="shared" si="1"/>
        <v>6.9241935483871</v>
      </c>
      <c r="O37" s="19">
        <f t="shared" si="1"/>
        <v>222.483870967742</v>
      </c>
      <c r="P37" s="19">
        <f t="shared" si="1"/>
        <v>6.06451612903226</v>
      </c>
      <c r="Q37" s="19"/>
      <c r="R37" s="19"/>
      <c r="S37" s="44">
        <f t="shared" ref="S37:X37" si="2">AVERAGE(S6:S36)</f>
        <v>12.18</v>
      </c>
      <c r="T37" s="44">
        <f t="shared" si="2"/>
        <v>0.12058064516129</v>
      </c>
      <c r="U37" s="44" t="e">
        <f t="shared" si="2"/>
        <v>#DIV/0!</v>
      </c>
      <c r="V37" s="44"/>
      <c r="W37" s="44">
        <f t="shared" si="2"/>
        <v>0.12541935483871</v>
      </c>
      <c r="X37" s="44">
        <f t="shared" si="2"/>
        <v>5.60609677419355</v>
      </c>
    </row>
    <row r="38" s="8" customFormat="1" ht="22" customHeight="1" spans="3:22">
      <c r="C38" s="53" t="s">
        <v>22</v>
      </c>
      <c r="D38" s="40"/>
      <c r="G38" s="41"/>
      <c r="H38" s="41"/>
      <c r="I38" s="41"/>
      <c r="L38" s="42" t="s">
        <v>23</v>
      </c>
      <c r="M38" s="42"/>
      <c r="U38" s="40" t="s">
        <v>24</v>
      </c>
      <c r="V38" s="40"/>
    </row>
  </sheetData>
  <mergeCells count="15">
    <mergeCell ref="A2:X2"/>
    <mergeCell ref="E3:R3"/>
    <mergeCell ref="S3:X3"/>
    <mergeCell ref="E4:F4"/>
    <mergeCell ref="G4:H4"/>
    <mergeCell ref="I4:J4"/>
    <mergeCell ref="K4:L4"/>
    <mergeCell ref="M4:N4"/>
    <mergeCell ref="O4:P4"/>
    <mergeCell ref="Q4:R4"/>
    <mergeCell ref="L38:M38"/>
    <mergeCell ref="A3:A5"/>
    <mergeCell ref="B3:B5"/>
    <mergeCell ref="C3:C5"/>
    <mergeCell ref="D3:D5"/>
  </mergeCells>
  <pageMargins left="0.196527777777778" right="0.196527777777778" top="0.196527777777778" bottom="0.196527777777778" header="0.313888888888889" footer="0.313888888888889"/>
  <pageSetup paperSize="9" scale="64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37"/>
  <sheetViews>
    <sheetView zoomScale="80" zoomScaleNormal="80" topLeftCell="A4" workbookViewId="0">
      <selection activeCell="K6" sqref="K6:L35"/>
    </sheetView>
  </sheetViews>
  <sheetFormatPr defaultColWidth="9" defaultRowHeight="13.5"/>
  <cols>
    <col min="1" max="1" width="4.375" style="7" customWidth="1"/>
    <col min="2" max="2" width="9.75" customWidth="1"/>
    <col min="3" max="3" width="9" style="49" customWidth="1"/>
    <col min="4" max="6" width="7.375" customWidth="1"/>
    <col min="7" max="8" width="6.625" customWidth="1"/>
    <col min="9" max="12" width="6.75833333333333" customWidth="1"/>
    <col min="13" max="14" width="6.625" customWidth="1"/>
    <col min="15" max="16" width="7.375" customWidth="1"/>
    <col min="17" max="17" width="6.625" customWidth="1"/>
    <col min="18" max="18" width="9.875" customWidth="1"/>
    <col min="19" max="24" width="12.3833333333333" customWidth="1"/>
  </cols>
  <sheetData>
    <row r="1" ht="55.5" customHeight="1"/>
    <row r="2" ht="36" customHeight="1" spans="1:24">
      <c r="A2" s="28" t="s">
        <v>34</v>
      </c>
      <c r="B2" s="28"/>
      <c r="C2" s="50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</row>
    <row r="3" customFormat="1" ht="22" customHeight="1" spans="1:24">
      <c r="A3" s="16" t="s">
        <v>1</v>
      </c>
      <c r="B3" s="15" t="s">
        <v>2</v>
      </c>
      <c r="C3" s="51" t="s">
        <v>3</v>
      </c>
      <c r="D3" s="15" t="s">
        <v>4</v>
      </c>
      <c r="E3" s="16" t="s">
        <v>5</v>
      </c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 t="s">
        <v>6</v>
      </c>
      <c r="T3" s="16"/>
      <c r="U3" s="16"/>
      <c r="V3" s="16"/>
      <c r="W3" s="16"/>
      <c r="X3" s="16"/>
    </row>
    <row r="4" s="7" customFormat="1" ht="22" customHeight="1" spans="1:24">
      <c r="A4" s="16"/>
      <c r="B4" s="15"/>
      <c r="C4" s="51"/>
      <c r="D4" s="15"/>
      <c r="E4" s="16" t="s">
        <v>7</v>
      </c>
      <c r="F4" s="16"/>
      <c r="G4" s="16" t="s">
        <v>8</v>
      </c>
      <c r="H4" s="16"/>
      <c r="I4" s="16" t="s">
        <v>9</v>
      </c>
      <c r="J4" s="16"/>
      <c r="K4" s="16" t="s">
        <v>10</v>
      </c>
      <c r="L4" s="16"/>
      <c r="M4" s="16" t="s">
        <v>11</v>
      </c>
      <c r="N4" s="16"/>
      <c r="O4" s="16" t="s">
        <v>12</v>
      </c>
      <c r="P4" s="16"/>
      <c r="Q4" s="16" t="s">
        <v>13</v>
      </c>
      <c r="R4" s="16"/>
      <c r="S4" s="25" t="s">
        <v>14</v>
      </c>
      <c r="T4" s="26" t="s">
        <v>15</v>
      </c>
      <c r="U4" s="26" t="s">
        <v>11</v>
      </c>
      <c r="V4" s="26" t="s">
        <v>16</v>
      </c>
      <c r="W4" s="26" t="s">
        <v>17</v>
      </c>
      <c r="X4" s="26" t="s">
        <v>18</v>
      </c>
    </row>
    <row r="5" s="7" customFormat="1" ht="22" customHeight="1" spans="1:24">
      <c r="A5" s="16"/>
      <c r="B5" s="15"/>
      <c r="C5" s="51"/>
      <c r="D5" s="15"/>
      <c r="E5" s="16" t="s">
        <v>19</v>
      </c>
      <c r="F5" s="16" t="s">
        <v>20</v>
      </c>
      <c r="G5" s="16" t="s">
        <v>19</v>
      </c>
      <c r="H5" s="16" t="s">
        <v>20</v>
      </c>
      <c r="I5" s="16" t="s">
        <v>19</v>
      </c>
      <c r="J5" s="16" t="s">
        <v>20</v>
      </c>
      <c r="K5" s="16" t="s">
        <v>19</v>
      </c>
      <c r="L5" s="16" t="s">
        <v>20</v>
      </c>
      <c r="M5" s="16" t="s">
        <v>19</v>
      </c>
      <c r="N5" s="16" t="s">
        <v>20</v>
      </c>
      <c r="O5" s="16" t="s">
        <v>19</v>
      </c>
      <c r="P5" s="16" t="s">
        <v>20</v>
      </c>
      <c r="Q5" s="16" t="s">
        <v>19</v>
      </c>
      <c r="R5" s="16" t="s">
        <v>20</v>
      </c>
      <c r="S5" s="25" t="s">
        <v>20</v>
      </c>
      <c r="T5" s="25" t="s">
        <v>20</v>
      </c>
      <c r="U5" s="25" t="s">
        <v>20</v>
      </c>
      <c r="V5" s="25" t="s">
        <v>20</v>
      </c>
      <c r="W5" s="25" t="s">
        <v>20</v>
      </c>
      <c r="X5" s="25" t="s">
        <v>20</v>
      </c>
    </row>
    <row r="6" s="7" customFormat="1" ht="22" customHeight="1" spans="1:24">
      <c r="A6" s="32">
        <v>1</v>
      </c>
      <c r="B6" s="33">
        <v>24694</v>
      </c>
      <c r="C6" s="34">
        <v>8390</v>
      </c>
      <c r="D6" s="34">
        <v>7.78</v>
      </c>
      <c r="E6" s="34">
        <v>143.5</v>
      </c>
      <c r="F6" s="34">
        <v>13.98</v>
      </c>
      <c r="G6" s="34">
        <v>15.22</v>
      </c>
      <c r="H6" s="34">
        <v>0.201</v>
      </c>
      <c r="I6" s="34">
        <v>3.03</v>
      </c>
      <c r="J6" s="34">
        <v>0.096</v>
      </c>
      <c r="K6" s="34">
        <v>22.18</v>
      </c>
      <c r="L6" s="34">
        <v>7.85</v>
      </c>
      <c r="M6" s="34">
        <v>7.39</v>
      </c>
      <c r="N6" s="34">
        <v>6.94</v>
      </c>
      <c r="O6" s="34">
        <v>243</v>
      </c>
      <c r="P6" s="34">
        <v>6</v>
      </c>
      <c r="Q6" s="43"/>
      <c r="R6" s="44">
        <f>B6/24</f>
        <v>1028.91666666667</v>
      </c>
      <c r="S6" s="44">
        <v>10.06</v>
      </c>
      <c r="T6" s="44">
        <v>0.121</v>
      </c>
      <c r="U6" s="44"/>
      <c r="V6" s="44"/>
      <c r="W6" s="44">
        <v>0.093</v>
      </c>
      <c r="X6" s="44">
        <v>6.482</v>
      </c>
    </row>
    <row r="7" s="7" customFormat="1" ht="22" customHeight="1" spans="1:24">
      <c r="A7" s="32">
        <v>2</v>
      </c>
      <c r="B7" s="33">
        <v>24147</v>
      </c>
      <c r="C7" s="34">
        <v>8180</v>
      </c>
      <c r="D7" s="34"/>
      <c r="E7" s="34">
        <v>113.6</v>
      </c>
      <c r="F7" s="34">
        <v>13.31</v>
      </c>
      <c r="G7" s="34">
        <v>15.61</v>
      </c>
      <c r="H7" s="34">
        <v>0.238</v>
      </c>
      <c r="I7" s="34">
        <v>2.86</v>
      </c>
      <c r="J7" s="34">
        <v>0.103</v>
      </c>
      <c r="K7" s="34">
        <v>19.94</v>
      </c>
      <c r="L7" s="34">
        <v>7</v>
      </c>
      <c r="M7" s="34">
        <v>7.36</v>
      </c>
      <c r="N7" s="34">
        <v>6.94</v>
      </c>
      <c r="O7" s="34">
        <v>203</v>
      </c>
      <c r="P7" s="34">
        <v>5</v>
      </c>
      <c r="Q7" s="43"/>
      <c r="R7" s="44">
        <f t="shared" ref="R7:R35" si="0">B7/24</f>
        <v>1006.125</v>
      </c>
      <c r="S7" s="44">
        <v>10.03</v>
      </c>
      <c r="T7" s="44">
        <v>0.122</v>
      </c>
      <c r="U7" s="44"/>
      <c r="V7" s="44"/>
      <c r="W7" s="44">
        <v>0.096</v>
      </c>
      <c r="X7" s="44">
        <v>5.921</v>
      </c>
    </row>
    <row r="8" s="7" customFormat="1" ht="22" customHeight="1" spans="1:24">
      <c r="A8" s="32">
        <v>3</v>
      </c>
      <c r="B8" s="33">
        <v>23577</v>
      </c>
      <c r="C8" s="34">
        <v>8200</v>
      </c>
      <c r="D8" s="34"/>
      <c r="E8" s="34">
        <v>129.3</v>
      </c>
      <c r="F8" s="34">
        <v>13.39</v>
      </c>
      <c r="G8" s="34">
        <v>15.07</v>
      </c>
      <c r="H8" s="34">
        <v>0.173</v>
      </c>
      <c r="I8" s="34">
        <v>3.43</v>
      </c>
      <c r="J8" s="34">
        <v>0.11</v>
      </c>
      <c r="K8" s="34">
        <v>22.76</v>
      </c>
      <c r="L8" s="34">
        <v>6.96</v>
      </c>
      <c r="M8" s="34">
        <v>7.42</v>
      </c>
      <c r="N8" s="34">
        <v>6.96</v>
      </c>
      <c r="O8" s="34">
        <v>242</v>
      </c>
      <c r="P8" s="34">
        <v>6</v>
      </c>
      <c r="Q8" s="43"/>
      <c r="R8" s="44">
        <f t="shared" si="0"/>
        <v>982.375</v>
      </c>
      <c r="S8" s="44">
        <v>10.05</v>
      </c>
      <c r="T8" s="44">
        <v>0.123</v>
      </c>
      <c r="U8" s="44"/>
      <c r="V8" s="44"/>
      <c r="W8" s="44">
        <v>0.098</v>
      </c>
      <c r="X8" s="44">
        <v>5.488</v>
      </c>
    </row>
    <row r="9" s="7" customFormat="1" ht="22" customHeight="1" spans="1:24">
      <c r="A9" s="32">
        <v>4</v>
      </c>
      <c r="B9" s="33">
        <v>24377</v>
      </c>
      <c r="C9" s="34">
        <v>7950</v>
      </c>
      <c r="D9" s="34"/>
      <c r="E9" s="34">
        <v>133.3</v>
      </c>
      <c r="F9" s="34">
        <v>14.08</v>
      </c>
      <c r="G9" s="34">
        <v>16.11</v>
      </c>
      <c r="H9" s="34">
        <v>0.231</v>
      </c>
      <c r="I9" s="34">
        <v>2.98</v>
      </c>
      <c r="J9" s="34">
        <v>0.161</v>
      </c>
      <c r="K9" s="34">
        <v>22.1</v>
      </c>
      <c r="L9" s="34">
        <v>7.92</v>
      </c>
      <c r="M9" s="34">
        <v>7.42</v>
      </c>
      <c r="N9" s="34">
        <v>6.91</v>
      </c>
      <c r="O9" s="34">
        <v>214</v>
      </c>
      <c r="P9" s="34">
        <v>7</v>
      </c>
      <c r="Q9" s="43"/>
      <c r="R9" s="44">
        <f t="shared" si="0"/>
        <v>1015.70833333333</v>
      </c>
      <c r="S9" s="44">
        <v>10.03</v>
      </c>
      <c r="T9" s="44">
        <v>0.122</v>
      </c>
      <c r="U9" s="44"/>
      <c r="V9" s="44"/>
      <c r="W9" s="44">
        <v>0.122</v>
      </c>
      <c r="X9" s="44">
        <v>5.565</v>
      </c>
    </row>
    <row r="10" s="7" customFormat="1" ht="22" customHeight="1" spans="1:24">
      <c r="A10" s="32">
        <v>5</v>
      </c>
      <c r="B10" s="33">
        <v>24194</v>
      </c>
      <c r="C10" s="34">
        <v>8070</v>
      </c>
      <c r="D10" s="34"/>
      <c r="E10" s="34">
        <v>161.8</v>
      </c>
      <c r="F10" s="34">
        <v>14.98</v>
      </c>
      <c r="G10" s="34">
        <v>17.39</v>
      </c>
      <c r="H10" s="34">
        <v>0.123</v>
      </c>
      <c r="I10" s="34">
        <v>2.87</v>
      </c>
      <c r="J10" s="34">
        <v>0.181</v>
      </c>
      <c r="K10" s="34">
        <v>25</v>
      </c>
      <c r="L10" s="34">
        <v>9.28</v>
      </c>
      <c r="M10" s="34">
        <v>7.39</v>
      </c>
      <c r="N10" s="34">
        <v>6.89</v>
      </c>
      <c r="O10" s="34">
        <v>234</v>
      </c>
      <c r="P10" s="34">
        <v>7</v>
      </c>
      <c r="Q10" s="43"/>
      <c r="R10" s="44">
        <f t="shared" si="0"/>
        <v>1008.08333333333</v>
      </c>
      <c r="S10" s="44">
        <v>11.03</v>
      </c>
      <c r="T10" s="44">
        <v>0.133</v>
      </c>
      <c r="U10" s="44"/>
      <c r="V10" s="44"/>
      <c r="W10" s="44">
        <v>0.16</v>
      </c>
      <c r="X10" s="44">
        <v>6.81</v>
      </c>
    </row>
    <row r="11" s="7" customFormat="1" ht="22" customHeight="1" spans="1:24">
      <c r="A11" s="32">
        <v>6</v>
      </c>
      <c r="B11" s="33">
        <v>23963</v>
      </c>
      <c r="C11" s="34">
        <v>8280</v>
      </c>
      <c r="D11" s="34">
        <v>15.9</v>
      </c>
      <c r="E11" s="34">
        <v>468.1</v>
      </c>
      <c r="F11" s="34">
        <v>14.48</v>
      </c>
      <c r="G11" s="34">
        <v>16.57</v>
      </c>
      <c r="H11" s="34">
        <v>0.285</v>
      </c>
      <c r="I11" s="34">
        <v>4.59</v>
      </c>
      <c r="J11" s="34">
        <v>0.18</v>
      </c>
      <c r="K11" s="34">
        <v>29.39</v>
      </c>
      <c r="L11" s="34">
        <v>6.16</v>
      </c>
      <c r="M11" s="34">
        <v>7.39</v>
      </c>
      <c r="N11" s="34">
        <v>6.92</v>
      </c>
      <c r="O11" s="34">
        <v>301</v>
      </c>
      <c r="P11" s="34">
        <v>5</v>
      </c>
      <c r="Q11" s="43"/>
      <c r="R11" s="44">
        <f t="shared" si="0"/>
        <v>998.458333333333</v>
      </c>
      <c r="S11" s="44">
        <v>11.326</v>
      </c>
      <c r="T11" s="44">
        <v>0.131</v>
      </c>
      <c r="U11" s="44"/>
      <c r="V11" s="44"/>
      <c r="W11" s="44">
        <v>0.135</v>
      </c>
      <c r="X11" s="44">
        <v>6.642</v>
      </c>
    </row>
    <row r="12" s="7" customFormat="1" ht="22" customHeight="1" spans="1:24">
      <c r="A12" s="32">
        <v>7</v>
      </c>
      <c r="B12" s="33">
        <v>23485</v>
      </c>
      <c r="C12" s="34">
        <v>8300</v>
      </c>
      <c r="D12" s="34"/>
      <c r="E12" s="34">
        <v>179.1</v>
      </c>
      <c r="F12" s="34">
        <v>15.08</v>
      </c>
      <c r="G12" s="34">
        <v>17.99</v>
      </c>
      <c r="H12" s="34">
        <v>0.311</v>
      </c>
      <c r="I12" s="34">
        <v>2.55</v>
      </c>
      <c r="J12" s="34">
        <v>0.186</v>
      </c>
      <c r="K12" s="34">
        <v>21.08</v>
      </c>
      <c r="L12" s="34">
        <v>10.81</v>
      </c>
      <c r="M12" s="34">
        <v>7.42</v>
      </c>
      <c r="N12" s="34">
        <v>6.9</v>
      </c>
      <c r="O12" s="34">
        <v>244</v>
      </c>
      <c r="P12" s="34">
        <v>6</v>
      </c>
      <c r="Q12" s="43"/>
      <c r="R12" s="44">
        <f t="shared" si="0"/>
        <v>978.541666666667</v>
      </c>
      <c r="S12" s="44">
        <v>11.122</v>
      </c>
      <c r="T12" s="44">
        <v>0.129</v>
      </c>
      <c r="U12" s="44"/>
      <c r="V12" s="44"/>
      <c r="W12" s="44">
        <v>0.124</v>
      </c>
      <c r="X12" s="44">
        <v>6.46</v>
      </c>
    </row>
    <row r="13" s="7" customFormat="1" ht="22" customHeight="1" spans="1:24">
      <c r="A13" s="32">
        <v>8</v>
      </c>
      <c r="B13" s="33">
        <v>24598</v>
      </c>
      <c r="C13" s="34">
        <v>8330</v>
      </c>
      <c r="D13" s="34"/>
      <c r="E13" s="34">
        <v>337.4</v>
      </c>
      <c r="F13" s="34">
        <v>14.63</v>
      </c>
      <c r="G13" s="34">
        <v>17.11</v>
      </c>
      <c r="H13" s="34">
        <v>0.255</v>
      </c>
      <c r="I13" s="34">
        <v>3.09</v>
      </c>
      <c r="J13" s="34">
        <v>0.28</v>
      </c>
      <c r="K13" s="34">
        <v>25.86</v>
      </c>
      <c r="L13" s="34">
        <v>9.53</v>
      </c>
      <c r="M13" s="34">
        <v>7.38</v>
      </c>
      <c r="N13" s="34">
        <v>6.92</v>
      </c>
      <c r="O13" s="34">
        <v>314</v>
      </c>
      <c r="P13" s="34">
        <v>6</v>
      </c>
      <c r="Q13" s="43"/>
      <c r="R13" s="44">
        <f t="shared" si="0"/>
        <v>1024.91666666667</v>
      </c>
      <c r="S13" s="44">
        <v>11.403</v>
      </c>
      <c r="T13" s="44">
        <v>0.13</v>
      </c>
      <c r="U13" s="44"/>
      <c r="V13" s="44"/>
      <c r="W13" s="44">
        <v>0.113</v>
      </c>
      <c r="X13" s="44">
        <v>6.79</v>
      </c>
    </row>
    <row r="14" s="7" customFormat="1" ht="22" customHeight="1" spans="1:24">
      <c r="A14" s="32">
        <v>9</v>
      </c>
      <c r="B14" s="33">
        <v>23953</v>
      </c>
      <c r="C14" s="34">
        <v>8280</v>
      </c>
      <c r="D14" s="34">
        <v>23.6</v>
      </c>
      <c r="E14" s="34">
        <v>433.1</v>
      </c>
      <c r="F14" s="34">
        <v>15.06</v>
      </c>
      <c r="G14" s="34">
        <v>24</v>
      </c>
      <c r="H14" s="34">
        <v>0.354</v>
      </c>
      <c r="I14" s="34">
        <v>4.02</v>
      </c>
      <c r="J14" s="34">
        <v>0.201</v>
      </c>
      <c r="K14" s="34">
        <v>32.89</v>
      </c>
      <c r="L14" s="34">
        <v>10.03</v>
      </c>
      <c r="M14" s="34">
        <v>7.38</v>
      </c>
      <c r="N14" s="34">
        <v>6.83</v>
      </c>
      <c r="O14" s="34">
        <v>361</v>
      </c>
      <c r="P14" s="34">
        <v>7</v>
      </c>
      <c r="Q14" s="43"/>
      <c r="R14" s="44">
        <f t="shared" si="0"/>
        <v>998.041666666667</v>
      </c>
      <c r="S14" s="44">
        <v>12.012</v>
      </c>
      <c r="T14" s="44">
        <v>0.138</v>
      </c>
      <c r="U14" s="44"/>
      <c r="V14" s="44"/>
      <c r="W14" s="44">
        <v>0.121</v>
      </c>
      <c r="X14" s="44">
        <v>7.01</v>
      </c>
    </row>
    <row r="15" s="7" customFormat="1" ht="22" customHeight="1" spans="1:24">
      <c r="A15" s="32">
        <v>10</v>
      </c>
      <c r="B15" s="33">
        <v>24811</v>
      </c>
      <c r="C15" s="34">
        <v>8430</v>
      </c>
      <c r="D15" s="34"/>
      <c r="E15" s="34">
        <v>394.6</v>
      </c>
      <c r="F15" s="34">
        <v>14.96</v>
      </c>
      <c r="G15" s="34">
        <v>24.18</v>
      </c>
      <c r="H15" s="34">
        <v>0.235</v>
      </c>
      <c r="I15" s="34">
        <v>3.97</v>
      </c>
      <c r="J15" s="34">
        <v>0.174</v>
      </c>
      <c r="K15" s="34">
        <v>32.05</v>
      </c>
      <c r="L15" s="34">
        <v>10.1</v>
      </c>
      <c r="M15" s="34">
        <v>7.42</v>
      </c>
      <c r="N15" s="34">
        <v>6.86</v>
      </c>
      <c r="O15" s="34">
        <v>342</v>
      </c>
      <c r="P15" s="34">
        <v>7</v>
      </c>
      <c r="Q15" s="43"/>
      <c r="R15" s="44">
        <f t="shared" si="0"/>
        <v>1033.79166666667</v>
      </c>
      <c r="S15" s="44">
        <v>12.35</v>
      </c>
      <c r="T15" s="44">
        <v>0.11</v>
      </c>
      <c r="U15" s="44"/>
      <c r="V15" s="44"/>
      <c r="W15" s="44">
        <v>0.103</v>
      </c>
      <c r="X15" s="44">
        <v>7.93</v>
      </c>
    </row>
    <row r="16" s="7" customFormat="1" ht="22" customHeight="1" spans="1:24">
      <c r="A16" s="32">
        <v>11</v>
      </c>
      <c r="B16" s="33">
        <v>23213</v>
      </c>
      <c r="C16" s="34">
        <v>8370</v>
      </c>
      <c r="D16" s="34">
        <v>11.6</v>
      </c>
      <c r="E16" s="34">
        <v>381.6</v>
      </c>
      <c r="F16" s="34">
        <v>15.58</v>
      </c>
      <c r="G16" s="34">
        <v>23.14</v>
      </c>
      <c r="H16" s="34">
        <v>0.181</v>
      </c>
      <c r="I16" s="34">
        <v>5.14</v>
      </c>
      <c r="J16" s="34">
        <v>0.11</v>
      </c>
      <c r="K16" s="34">
        <v>35.42</v>
      </c>
      <c r="L16" s="34">
        <v>9.46</v>
      </c>
      <c r="M16" s="34">
        <v>7.43</v>
      </c>
      <c r="N16" s="34">
        <v>6.85</v>
      </c>
      <c r="O16" s="34">
        <v>316</v>
      </c>
      <c r="P16" s="34">
        <v>7</v>
      </c>
      <c r="Q16" s="43"/>
      <c r="R16" s="44">
        <f t="shared" si="0"/>
        <v>967.208333333333</v>
      </c>
      <c r="S16" s="44">
        <v>13.96</v>
      </c>
      <c r="T16" s="44">
        <v>0.116</v>
      </c>
      <c r="U16" s="44"/>
      <c r="V16" s="44"/>
      <c r="W16" s="44">
        <v>0.11</v>
      </c>
      <c r="X16" s="44">
        <v>8.27</v>
      </c>
    </row>
    <row r="17" s="7" customFormat="1" ht="22" customHeight="1" spans="1:24">
      <c r="A17" s="32">
        <v>12</v>
      </c>
      <c r="B17" s="33">
        <v>22504</v>
      </c>
      <c r="C17" s="34">
        <v>8390</v>
      </c>
      <c r="D17" s="34"/>
      <c r="E17" s="34">
        <v>543.6</v>
      </c>
      <c r="F17" s="34">
        <v>14.83</v>
      </c>
      <c r="G17" s="34">
        <v>33.18</v>
      </c>
      <c r="H17" s="34">
        <v>0.301</v>
      </c>
      <c r="I17" s="34">
        <v>6.32</v>
      </c>
      <c r="J17" s="34">
        <v>0.175</v>
      </c>
      <c r="K17" s="34">
        <v>42.47</v>
      </c>
      <c r="L17" s="34">
        <v>8.68</v>
      </c>
      <c r="M17" s="34">
        <v>7.43</v>
      </c>
      <c r="N17" s="34">
        <v>6.85</v>
      </c>
      <c r="O17" s="34">
        <v>402</v>
      </c>
      <c r="P17" s="34">
        <v>7</v>
      </c>
      <c r="Q17" s="43"/>
      <c r="R17" s="44">
        <f t="shared" si="0"/>
        <v>937.666666666667</v>
      </c>
      <c r="S17" s="44">
        <v>13.17</v>
      </c>
      <c r="T17" s="44">
        <v>0.105</v>
      </c>
      <c r="U17" s="44"/>
      <c r="V17" s="44"/>
      <c r="W17" s="44">
        <v>0.126</v>
      </c>
      <c r="X17" s="44">
        <v>8.93</v>
      </c>
    </row>
    <row r="18" s="7" customFormat="1" ht="22" customHeight="1" spans="1:24">
      <c r="A18" s="32">
        <v>13</v>
      </c>
      <c r="B18" s="33">
        <v>24136</v>
      </c>
      <c r="C18" s="34">
        <v>8670</v>
      </c>
      <c r="D18" s="34">
        <v>12.08</v>
      </c>
      <c r="E18" s="34">
        <v>408.1</v>
      </c>
      <c r="F18" s="34">
        <v>15.53</v>
      </c>
      <c r="G18" s="34">
        <v>33.18</v>
      </c>
      <c r="H18" s="34">
        <v>0.22</v>
      </c>
      <c r="I18" s="34">
        <v>5.81</v>
      </c>
      <c r="J18" s="34">
        <v>0.224</v>
      </c>
      <c r="K18" s="34">
        <v>41.84</v>
      </c>
      <c r="L18" s="34">
        <v>9.66</v>
      </c>
      <c r="M18" s="34">
        <v>7.39</v>
      </c>
      <c r="N18" s="34">
        <v>6.89</v>
      </c>
      <c r="O18" s="34">
        <v>403</v>
      </c>
      <c r="P18" s="34">
        <v>6</v>
      </c>
      <c r="Q18" s="43"/>
      <c r="R18" s="44">
        <f t="shared" si="0"/>
        <v>1005.66666666667</v>
      </c>
      <c r="S18" s="44">
        <v>12.86</v>
      </c>
      <c r="T18" s="44">
        <v>0.127</v>
      </c>
      <c r="U18" s="44"/>
      <c r="V18" s="44"/>
      <c r="W18" s="44">
        <v>0.195</v>
      </c>
      <c r="X18" s="44">
        <v>9.85</v>
      </c>
    </row>
    <row r="19" s="7" customFormat="1" ht="22" customHeight="1" spans="1:24">
      <c r="A19" s="32">
        <v>14</v>
      </c>
      <c r="B19" s="33">
        <v>23469</v>
      </c>
      <c r="C19" s="34">
        <v>9270</v>
      </c>
      <c r="D19" s="34"/>
      <c r="E19" s="34">
        <v>433.1</v>
      </c>
      <c r="F19" s="34">
        <v>16.08</v>
      </c>
      <c r="G19" s="34">
        <v>38.43</v>
      </c>
      <c r="H19" s="34">
        <v>0.272</v>
      </c>
      <c r="I19" s="34">
        <v>2.64</v>
      </c>
      <c r="J19" s="34">
        <v>0.19</v>
      </c>
      <c r="K19" s="34">
        <v>45.63</v>
      </c>
      <c r="L19" s="34">
        <v>8.33</v>
      </c>
      <c r="M19" s="34">
        <v>7.36</v>
      </c>
      <c r="N19" s="34">
        <v>6.91</v>
      </c>
      <c r="O19" s="34">
        <v>441</v>
      </c>
      <c r="P19" s="34">
        <v>6</v>
      </c>
      <c r="Q19" s="43"/>
      <c r="R19" s="44">
        <f t="shared" si="0"/>
        <v>977.875</v>
      </c>
      <c r="S19" s="44">
        <v>13.85</v>
      </c>
      <c r="T19" s="44">
        <v>0.122</v>
      </c>
      <c r="U19" s="44"/>
      <c r="V19" s="44"/>
      <c r="W19" s="44">
        <v>0.187</v>
      </c>
      <c r="X19" s="44">
        <v>9.63</v>
      </c>
    </row>
    <row r="20" s="7" customFormat="1" ht="22" customHeight="1" spans="1:24">
      <c r="A20" s="32">
        <v>20.79</v>
      </c>
      <c r="B20" s="33">
        <v>22241</v>
      </c>
      <c r="C20" s="34">
        <v>8480</v>
      </c>
      <c r="D20" s="34">
        <v>8.12</v>
      </c>
      <c r="E20" s="34">
        <v>317.6</v>
      </c>
      <c r="F20" s="34">
        <v>17.93</v>
      </c>
      <c r="G20" s="34">
        <v>25.74</v>
      </c>
      <c r="H20" s="34">
        <v>0.274</v>
      </c>
      <c r="I20" s="34">
        <v>3.04</v>
      </c>
      <c r="J20" s="34">
        <v>0.118</v>
      </c>
      <c r="K20" s="34">
        <v>29.69</v>
      </c>
      <c r="L20" s="34">
        <v>8.93</v>
      </c>
      <c r="M20" s="34">
        <v>7.36</v>
      </c>
      <c r="N20" s="34">
        <v>6.91</v>
      </c>
      <c r="O20" s="34">
        <v>304</v>
      </c>
      <c r="P20" s="34">
        <v>6</v>
      </c>
      <c r="Q20" s="43"/>
      <c r="R20" s="44">
        <f t="shared" si="0"/>
        <v>926.708333333333</v>
      </c>
      <c r="S20" s="44">
        <v>13.76</v>
      </c>
      <c r="T20" s="44">
        <v>0.123</v>
      </c>
      <c r="U20" s="44"/>
      <c r="V20" s="44"/>
      <c r="W20" s="44">
        <v>0.091</v>
      </c>
      <c r="X20" s="44">
        <v>6.57</v>
      </c>
    </row>
    <row r="21" s="7" customFormat="1" ht="22" customHeight="1" spans="1:24">
      <c r="A21" s="32">
        <v>16</v>
      </c>
      <c r="B21" s="33">
        <v>24502</v>
      </c>
      <c r="C21" s="34">
        <v>8760</v>
      </c>
      <c r="D21" s="34"/>
      <c r="E21" s="34">
        <v>348.3</v>
      </c>
      <c r="F21" s="34">
        <v>18.03</v>
      </c>
      <c r="G21" s="34">
        <v>22.26</v>
      </c>
      <c r="H21" s="34">
        <v>0.265</v>
      </c>
      <c r="I21" s="34">
        <v>3.78</v>
      </c>
      <c r="J21" s="34">
        <v>0.174</v>
      </c>
      <c r="K21" s="34">
        <v>26.88</v>
      </c>
      <c r="L21" s="34">
        <v>7.56</v>
      </c>
      <c r="M21" s="34">
        <v>7.39</v>
      </c>
      <c r="N21" s="34">
        <v>6.94</v>
      </c>
      <c r="O21" s="34">
        <v>426</v>
      </c>
      <c r="P21" s="34">
        <v>5</v>
      </c>
      <c r="Q21" s="43"/>
      <c r="R21" s="44">
        <f t="shared" si="0"/>
        <v>1020.91666666667</v>
      </c>
      <c r="S21" s="44">
        <v>14.69</v>
      </c>
      <c r="T21" s="44">
        <v>0.121</v>
      </c>
      <c r="U21" s="44"/>
      <c r="V21" s="44"/>
      <c r="W21" s="44">
        <v>0.092</v>
      </c>
      <c r="X21" s="44">
        <v>6.43</v>
      </c>
    </row>
    <row r="22" s="7" customFormat="1" ht="22" customHeight="1" spans="1:24">
      <c r="A22" s="32">
        <v>17</v>
      </c>
      <c r="B22" s="33">
        <v>22709</v>
      </c>
      <c r="C22" s="34">
        <v>8190</v>
      </c>
      <c r="D22" s="34"/>
      <c r="E22" s="34">
        <v>366.1</v>
      </c>
      <c r="F22" s="34">
        <v>17.83</v>
      </c>
      <c r="G22" s="34">
        <v>23.03</v>
      </c>
      <c r="H22" s="34">
        <v>0.288</v>
      </c>
      <c r="I22" s="34">
        <v>2.47</v>
      </c>
      <c r="J22" s="34">
        <v>0.123</v>
      </c>
      <c r="K22" s="34">
        <v>29.23</v>
      </c>
      <c r="L22" s="34">
        <v>6.52</v>
      </c>
      <c r="M22" s="34">
        <v>7.35</v>
      </c>
      <c r="N22" s="34">
        <v>6.92</v>
      </c>
      <c r="O22" s="34">
        <v>349</v>
      </c>
      <c r="P22" s="34">
        <v>7</v>
      </c>
      <c r="Q22" s="43"/>
      <c r="R22" s="44">
        <f t="shared" si="0"/>
        <v>946.208333333333</v>
      </c>
      <c r="S22" s="44">
        <v>13.87</v>
      </c>
      <c r="T22" s="44">
        <v>0.124</v>
      </c>
      <c r="U22" s="44"/>
      <c r="V22" s="44"/>
      <c r="W22" s="44">
        <v>0.093</v>
      </c>
      <c r="X22" s="44">
        <v>6.34</v>
      </c>
    </row>
    <row r="23" s="7" customFormat="1" ht="22" customHeight="1" spans="1:24">
      <c r="A23" s="32">
        <v>18</v>
      </c>
      <c r="B23" s="33">
        <v>24490</v>
      </c>
      <c r="C23" s="34">
        <v>8550</v>
      </c>
      <c r="D23" s="34">
        <v>4.24</v>
      </c>
      <c r="E23" s="34">
        <v>353.6</v>
      </c>
      <c r="F23" s="34">
        <v>17.86</v>
      </c>
      <c r="G23" s="34">
        <v>19.48</v>
      </c>
      <c r="H23" s="34">
        <v>0.146</v>
      </c>
      <c r="I23" s="34">
        <v>3.24</v>
      </c>
      <c r="J23" s="34">
        <v>0.171</v>
      </c>
      <c r="K23" s="34">
        <v>29.62</v>
      </c>
      <c r="L23" s="34">
        <v>8.76</v>
      </c>
      <c r="M23" s="34">
        <v>7.41</v>
      </c>
      <c r="N23" s="34">
        <v>6.93</v>
      </c>
      <c r="O23" s="34">
        <v>298</v>
      </c>
      <c r="P23" s="34">
        <v>6</v>
      </c>
      <c r="Q23" s="43"/>
      <c r="R23" s="44">
        <f t="shared" si="0"/>
        <v>1020.41666666667</v>
      </c>
      <c r="S23" s="44">
        <v>14.241</v>
      </c>
      <c r="T23" s="44">
        <v>0.126</v>
      </c>
      <c r="U23" s="44"/>
      <c r="V23" s="44"/>
      <c r="W23" s="44">
        <v>0.086</v>
      </c>
      <c r="X23" s="44">
        <v>6.72</v>
      </c>
    </row>
    <row r="24" s="7" customFormat="1" ht="22" customHeight="1" spans="1:24">
      <c r="A24" s="32">
        <v>19</v>
      </c>
      <c r="B24" s="33">
        <v>22936</v>
      </c>
      <c r="C24" s="34">
        <v>8510</v>
      </c>
      <c r="D24" s="34">
        <v>12.64</v>
      </c>
      <c r="E24" s="34">
        <v>326.4</v>
      </c>
      <c r="F24" s="34">
        <v>17.73</v>
      </c>
      <c r="G24" s="34">
        <v>21.9</v>
      </c>
      <c r="H24" s="34">
        <v>0.354</v>
      </c>
      <c r="I24" s="34">
        <v>3.44</v>
      </c>
      <c r="J24" s="34">
        <v>0.141</v>
      </c>
      <c r="K24" s="34">
        <v>24.02</v>
      </c>
      <c r="L24" s="34">
        <v>7.48</v>
      </c>
      <c r="M24" s="34">
        <v>7.36</v>
      </c>
      <c r="N24" s="34">
        <v>6.91</v>
      </c>
      <c r="O24" s="34">
        <v>332</v>
      </c>
      <c r="P24" s="34">
        <v>6</v>
      </c>
      <c r="Q24" s="43"/>
      <c r="R24" s="44">
        <f t="shared" si="0"/>
        <v>955.666666666667</v>
      </c>
      <c r="S24" s="44">
        <v>13.94</v>
      </c>
      <c r="T24" s="44">
        <v>0.122</v>
      </c>
      <c r="U24" s="44"/>
      <c r="V24" s="44"/>
      <c r="W24" s="44">
        <v>0.084</v>
      </c>
      <c r="X24" s="44">
        <v>6.21</v>
      </c>
    </row>
    <row r="25" s="7" customFormat="1" ht="22" customHeight="1" spans="1:24">
      <c r="A25" s="32">
        <v>20</v>
      </c>
      <c r="B25" s="33">
        <v>23638</v>
      </c>
      <c r="C25" s="34">
        <v>8680</v>
      </c>
      <c r="D25" s="34">
        <v>12.5</v>
      </c>
      <c r="E25" s="34">
        <v>461.4</v>
      </c>
      <c r="F25" s="34">
        <v>18.08</v>
      </c>
      <c r="G25" s="34">
        <v>23.22</v>
      </c>
      <c r="H25" s="34">
        <v>0.232</v>
      </c>
      <c r="I25" s="34">
        <v>4.37</v>
      </c>
      <c r="J25" s="34">
        <v>0.172</v>
      </c>
      <c r="K25" s="34">
        <v>34.51</v>
      </c>
      <c r="L25" s="34">
        <v>8.23</v>
      </c>
      <c r="M25" s="34">
        <v>7.39</v>
      </c>
      <c r="N25" s="34">
        <v>6.93</v>
      </c>
      <c r="O25" s="34">
        <v>391</v>
      </c>
      <c r="P25" s="34">
        <v>5</v>
      </c>
      <c r="Q25" s="43"/>
      <c r="R25" s="44">
        <f t="shared" si="0"/>
        <v>984.916666666667</v>
      </c>
      <c r="S25" s="44">
        <v>14.16</v>
      </c>
      <c r="T25" s="44">
        <v>0.12</v>
      </c>
      <c r="U25" s="44"/>
      <c r="V25" s="44"/>
      <c r="W25" s="44">
        <v>0.091</v>
      </c>
      <c r="X25" s="44">
        <v>7.56</v>
      </c>
    </row>
    <row r="26" s="7" customFormat="1" ht="22" customHeight="1" spans="1:24">
      <c r="A26" s="32">
        <v>21</v>
      </c>
      <c r="B26" s="33">
        <v>23373</v>
      </c>
      <c r="C26" s="34">
        <v>8510</v>
      </c>
      <c r="D26" s="34"/>
      <c r="E26" s="34">
        <v>422.3</v>
      </c>
      <c r="F26" s="34">
        <v>17.79</v>
      </c>
      <c r="G26" s="34">
        <v>23.9</v>
      </c>
      <c r="H26" s="34">
        <v>0.282</v>
      </c>
      <c r="I26" s="34">
        <v>4.47</v>
      </c>
      <c r="J26" s="34">
        <v>0.182</v>
      </c>
      <c r="K26" s="34">
        <v>34.14</v>
      </c>
      <c r="L26" s="34">
        <v>9.16</v>
      </c>
      <c r="M26" s="34">
        <v>7.36</v>
      </c>
      <c r="N26" s="34">
        <v>6.94</v>
      </c>
      <c r="O26" s="34">
        <v>266</v>
      </c>
      <c r="P26" s="34">
        <v>7</v>
      </c>
      <c r="Q26" s="43"/>
      <c r="R26" s="44">
        <f t="shared" si="0"/>
        <v>973.875</v>
      </c>
      <c r="S26" s="44">
        <v>14.76</v>
      </c>
      <c r="T26" s="44">
        <v>0.126</v>
      </c>
      <c r="U26" s="44"/>
      <c r="V26" s="44"/>
      <c r="W26" s="44">
        <v>0.185</v>
      </c>
      <c r="X26" s="44">
        <v>8.91</v>
      </c>
    </row>
    <row r="27" s="7" customFormat="1" ht="22" customHeight="1" spans="1:24">
      <c r="A27" s="32">
        <v>22</v>
      </c>
      <c r="B27" s="33">
        <v>23445</v>
      </c>
      <c r="C27" s="34">
        <v>8500</v>
      </c>
      <c r="D27" s="34"/>
      <c r="E27" s="34">
        <v>337.1</v>
      </c>
      <c r="F27" s="34">
        <v>17.18</v>
      </c>
      <c r="G27" s="34">
        <v>27.39</v>
      </c>
      <c r="H27" s="34">
        <v>0.239</v>
      </c>
      <c r="I27" s="34">
        <v>4.92</v>
      </c>
      <c r="J27" s="34">
        <v>0.294</v>
      </c>
      <c r="K27" s="34">
        <v>34.19</v>
      </c>
      <c r="L27" s="34">
        <v>9.28</v>
      </c>
      <c r="M27" s="34">
        <v>7.37</v>
      </c>
      <c r="N27" s="34">
        <v>6.92</v>
      </c>
      <c r="O27" s="34">
        <v>413</v>
      </c>
      <c r="P27" s="34">
        <v>6</v>
      </c>
      <c r="Q27" s="43"/>
      <c r="R27" s="44">
        <f t="shared" si="0"/>
        <v>976.875</v>
      </c>
      <c r="S27" s="44">
        <v>15.01</v>
      </c>
      <c r="T27" s="44">
        <v>0.131</v>
      </c>
      <c r="U27" s="44"/>
      <c r="V27" s="44"/>
      <c r="W27" s="44">
        <v>0.197</v>
      </c>
      <c r="X27" s="44">
        <v>8.86</v>
      </c>
    </row>
    <row r="28" s="7" customFormat="1" ht="22" customHeight="1" spans="1:24">
      <c r="A28" s="32">
        <v>23</v>
      </c>
      <c r="B28" s="33">
        <v>22696</v>
      </c>
      <c r="C28" s="34">
        <v>8620</v>
      </c>
      <c r="D28" s="34">
        <v>8.68</v>
      </c>
      <c r="E28" s="34">
        <v>388.3</v>
      </c>
      <c r="F28" s="34">
        <v>17.78</v>
      </c>
      <c r="G28" s="34">
        <v>27.63</v>
      </c>
      <c r="H28" s="34">
        <v>0.299</v>
      </c>
      <c r="I28" s="34">
        <v>5.15</v>
      </c>
      <c r="J28" s="34">
        <v>0.322</v>
      </c>
      <c r="K28" s="34">
        <v>30.22</v>
      </c>
      <c r="L28" s="34">
        <v>9.12</v>
      </c>
      <c r="M28" s="34">
        <v>7.41</v>
      </c>
      <c r="N28" s="34">
        <v>6.93</v>
      </c>
      <c r="O28" s="34">
        <v>344</v>
      </c>
      <c r="P28" s="34">
        <v>5</v>
      </c>
      <c r="Q28" s="43"/>
      <c r="R28" s="44">
        <f t="shared" si="0"/>
        <v>945.666666666667</v>
      </c>
      <c r="S28" s="44">
        <v>15.72</v>
      </c>
      <c r="T28" s="44">
        <v>0.119</v>
      </c>
      <c r="U28" s="44"/>
      <c r="V28" s="44"/>
      <c r="W28" s="44">
        <v>0.16</v>
      </c>
      <c r="X28" s="44">
        <v>7.95</v>
      </c>
    </row>
    <row r="29" s="7" customFormat="1" ht="22" customHeight="1" spans="1:24">
      <c r="A29" s="32">
        <v>24</v>
      </c>
      <c r="B29" s="33">
        <v>24374</v>
      </c>
      <c r="C29" s="34">
        <v>8530</v>
      </c>
      <c r="D29" s="34"/>
      <c r="E29" s="34">
        <v>426.3</v>
      </c>
      <c r="F29" s="34">
        <v>18.94</v>
      </c>
      <c r="G29" s="34">
        <v>26.54</v>
      </c>
      <c r="H29" s="34">
        <v>0.312</v>
      </c>
      <c r="I29" s="34">
        <v>7.22</v>
      </c>
      <c r="J29" s="34">
        <v>0.254</v>
      </c>
      <c r="K29" s="34">
        <v>33.89</v>
      </c>
      <c r="L29" s="34">
        <v>8.58</v>
      </c>
      <c r="M29" s="34">
        <v>7.44</v>
      </c>
      <c r="N29" s="34">
        <v>6.88</v>
      </c>
      <c r="O29" s="34">
        <v>341</v>
      </c>
      <c r="P29" s="34">
        <v>6</v>
      </c>
      <c r="Q29" s="43"/>
      <c r="R29" s="44">
        <f t="shared" si="0"/>
        <v>1015.58333333333</v>
      </c>
      <c r="S29" s="44">
        <v>16.07</v>
      </c>
      <c r="T29" s="44">
        <v>0.133</v>
      </c>
      <c r="U29" s="44"/>
      <c r="V29" s="44"/>
      <c r="W29" s="44">
        <v>0.151</v>
      </c>
      <c r="X29" s="44">
        <v>6.83</v>
      </c>
    </row>
    <row r="30" s="7" customFormat="1" ht="22" customHeight="1" spans="1:24">
      <c r="A30" s="32">
        <v>25</v>
      </c>
      <c r="B30" s="33">
        <v>22972</v>
      </c>
      <c r="C30" s="34">
        <v>8490</v>
      </c>
      <c r="D30" s="34">
        <v>12.2</v>
      </c>
      <c r="E30" s="34">
        <v>299.1</v>
      </c>
      <c r="F30" s="34">
        <v>18.03</v>
      </c>
      <c r="G30" s="34">
        <v>25.97</v>
      </c>
      <c r="H30" s="34">
        <v>0.281</v>
      </c>
      <c r="I30" s="34">
        <v>4.79</v>
      </c>
      <c r="J30" s="34">
        <v>0.206</v>
      </c>
      <c r="K30" s="34">
        <v>33.58</v>
      </c>
      <c r="L30" s="34">
        <v>7.11</v>
      </c>
      <c r="M30" s="34">
        <v>7.36</v>
      </c>
      <c r="N30" s="34">
        <v>6.89</v>
      </c>
      <c r="O30" s="34">
        <v>334</v>
      </c>
      <c r="P30" s="34">
        <v>6</v>
      </c>
      <c r="Q30" s="43"/>
      <c r="R30" s="44">
        <f t="shared" si="0"/>
        <v>957.166666666667</v>
      </c>
      <c r="S30" s="44">
        <v>14.96</v>
      </c>
      <c r="T30" s="44">
        <v>0.126</v>
      </c>
      <c r="U30" s="44"/>
      <c r="V30" s="44"/>
      <c r="W30" s="44">
        <v>0.113</v>
      </c>
      <c r="X30" s="44">
        <v>7.16</v>
      </c>
    </row>
    <row r="31" s="7" customFormat="1" ht="22" customHeight="1" spans="1:26">
      <c r="A31" s="32">
        <v>26</v>
      </c>
      <c r="B31" s="33">
        <v>22948</v>
      </c>
      <c r="C31" s="34">
        <v>8540</v>
      </c>
      <c r="D31" s="34"/>
      <c r="E31" s="34">
        <v>225.7</v>
      </c>
      <c r="F31" s="34">
        <v>17.61</v>
      </c>
      <c r="G31" s="34">
        <v>24.97</v>
      </c>
      <c r="H31" s="34">
        <v>0.303</v>
      </c>
      <c r="I31" s="34">
        <v>3.5</v>
      </c>
      <c r="J31" s="34">
        <v>0.235</v>
      </c>
      <c r="K31" s="34">
        <v>28</v>
      </c>
      <c r="L31" s="34">
        <v>9.11</v>
      </c>
      <c r="M31" s="34">
        <v>7.37</v>
      </c>
      <c r="N31" s="34">
        <v>6.88</v>
      </c>
      <c r="O31" s="34">
        <v>318</v>
      </c>
      <c r="P31" s="34">
        <v>7</v>
      </c>
      <c r="Q31" s="43"/>
      <c r="R31" s="44">
        <f t="shared" si="0"/>
        <v>956.166666666667</v>
      </c>
      <c r="S31" s="44">
        <v>16.15</v>
      </c>
      <c r="T31" s="44">
        <v>0.115</v>
      </c>
      <c r="U31" s="44"/>
      <c r="V31" s="44"/>
      <c r="W31" s="44">
        <v>0.125</v>
      </c>
      <c r="X31" s="44">
        <v>6.95</v>
      </c>
      <c r="Y31" s="54"/>
      <c r="Z31" s="54"/>
    </row>
    <row r="32" s="7" customFormat="1" ht="22" customHeight="1" spans="1:26">
      <c r="A32" s="32">
        <v>27</v>
      </c>
      <c r="B32" s="33">
        <v>24022</v>
      </c>
      <c r="C32" s="34">
        <v>8020</v>
      </c>
      <c r="D32" s="34">
        <v>4.08</v>
      </c>
      <c r="E32" s="34">
        <v>332.6</v>
      </c>
      <c r="F32" s="34">
        <v>18.68</v>
      </c>
      <c r="G32" s="34">
        <v>25.03</v>
      </c>
      <c r="H32" s="34">
        <v>0.381</v>
      </c>
      <c r="I32" s="34">
        <v>5.14</v>
      </c>
      <c r="J32" s="34">
        <v>0.145</v>
      </c>
      <c r="K32" s="34">
        <v>29.71</v>
      </c>
      <c r="L32" s="34">
        <v>7.4</v>
      </c>
      <c r="M32" s="34">
        <v>7.33</v>
      </c>
      <c r="N32" s="34">
        <v>6.84</v>
      </c>
      <c r="O32" s="34">
        <v>341</v>
      </c>
      <c r="P32" s="34">
        <v>7</v>
      </c>
      <c r="Q32" s="43"/>
      <c r="R32" s="44">
        <f t="shared" si="0"/>
        <v>1000.91666666667</v>
      </c>
      <c r="S32" s="44">
        <v>15.47</v>
      </c>
      <c r="T32" s="44">
        <v>0.121</v>
      </c>
      <c r="U32" s="44"/>
      <c r="V32" s="44"/>
      <c r="W32" s="44">
        <v>0.116</v>
      </c>
      <c r="X32" s="44">
        <v>7.01</v>
      </c>
      <c r="Y32" s="55"/>
      <c r="Z32" s="54"/>
    </row>
    <row r="33" s="7" customFormat="1" ht="22" customHeight="1" spans="1:26">
      <c r="A33" s="32">
        <v>28</v>
      </c>
      <c r="B33" s="33">
        <v>23740</v>
      </c>
      <c r="C33" s="34">
        <v>8250</v>
      </c>
      <c r="D33" s="34">
        <v>8.26</v>
      </c>
      <c r="E33" s="34">
        <v>340.8</v>
      </c>
      <c r="F33" s="34">
        <v>17.79</v>
      </c>
      <c r="G33" s="34">
        <v>25.75</v>
      </c>
      <c r="H33" s="34">
        <v>0.323</v>
      </c>
      <c r="I33" s="34">
        <v>4.92</v>
      </c>
      <c r="J33" s="34">
        <v>0.099</v>
      </c>
      <c r="K33" s="34">
        <v>31.82</v>
      </c>
      <c r="L33" s="34">
        <v>6.45</v>
      </c>
      <c r="M33" s="34">
        <v>7.41</v>
      </c>
      <c r="N33" s="34">
        <v>6.86</v>
      </c>
      <c r="O33" s="34">
        <v>326</v>
      </c>
      <c r="P33" s="34">
        <v>5</v>
      </c>
      <c r="Q33" s="43"/>
      <c r="R33" s="44">
        <f t="shared" si="0"/>
        <v>989.166666666667</v>
      </c>
      <c r="S33" s="44">
        <v>15.92</v>
      </c>
      <c r="T33" s="44">
        <v>0.13</v>
      </c>
      <c r="U33" s="44"/>
      <c r="V33" s="44"/>
      <c r="W33" s="44">
        <v>0.091</v>
      </c>
      <c r="X33" s="44">
        <v>6.83</v>
      </c>
      <c r="Y33" s="55"/>
      <c r="Z33" s="54"/>
    </row>
    <row r="34" s="7" customFormat="1" ht="22" customHeight="1" spans="1:26">
      <c r="A34" s="32">
        <v>29</v>
      </c>
      <c r="B34" s="33">
        <v>23570</v>
      </c>
      <c r="C34" s="34">
        <v>8430</v>
      </c>
      <c r="D34" s="34"/>
      <c r="E34" s="34">
        <v>296.5</v>
      </c>
      <c r="F34" s="34">
        <v>19.08</v>
      </c>
      <c r="G34" s="34">
        <v>26.25</v>
      </c>
      <c r="H34" s="34">
        <v>0.118</v>
      </c>
      <c r="I34" s="34">
        <v>4.66</v>
      </c>
      <c r="J34" s="34">
        <v>0.151</v>
      </c>
      <c r="K34" s="34">
        <v>30.71</v>
      </c>
      <c r="L34" s="34">
        <v>9.32</v>
      </c>
      <c r="M34" s="34">
        <v>7.43</v>
      </c>
      <c r="N34" s="34">
        <v>6.92</v>
      </c>
      <c r="O34" s="34">
        <v>371</v>
      </c>
      <c r="P34" s="34">
        <v>7</v>
      </c>
      <c r="Q34" s="43"/>
      <c r="R34" s="44">
        <f t="shared" si="0"/>
        <v>982.083333333333</v>
      </c>
      <c r="S34" s="44">
        <v>18.62</v>
      </c>
      <c r="T34" s="44">
        <v>0.162</v>
      </c>
      <c r="U34" s="44"/>
      <c r="V34" s="44"/>
      <c r="W34" s="44">
        <v>0.081</v>
      </c>
      <c r="X34" s="44">
        <v>6.86</v>
      </c>
      <c r="Y34" s="55"/>
      <c r="Z34" s="54"/>
    </row>
    <row r="35" s="7" customFormat="1" ht="22" customHeight="1" spans="1:26">
      <c r="A35" s="32">
        <v>30</v>
      </c>
      <c r="B35" s="33">
        <v>24186</v>
      </c>
      <c r="C35" s="34">
        <v>8770</v>
      </c>
      <c r="D35" s="34">
        <v>12.66</v>
      </c>
      <c r="E35" s="34">
        <v>316.7</v>
      </c>
      <c r="F35" s="34">
        <v>17.82</v>
      </c>
      <c r="G35" s="34">
        <v>24.8</v>
      </c>
      <c r="H35" s="34">
        <v>0.32</v>
      </c>
      <c r="I35" s="34">
        <v>3.66</v>
      </c>
      <c r="J35" s="34">
        <v>0.129</v>
      </c>
      <c r="K35" s="34">
        <v>29.75</v>
      </c>
      <c r="L35" s="34">
        <v>8.05</v>
      </c>
      <c r="M35" s="34">
        <v>7.41</v>
      </c>
      <c r="N35" s="34">
        <v>6.92</v>
      </c>
      <c r="O35" s="34">
        <v>348</v>
      </c>
      <c r="P35" s="34">
        <v>6</v>
      </c>
      <c r="Q35" s="43"/>
      <c r="R35" s="44">
        <f t="shared" si="0"/>
        <v>1007.75</v>
      </c>
      <c r="S35" s="44">
        <v>17.63</v>
      </c>
      <c r="T35" s="44">
        <v>0.161</v>
      </c>
      <c r="U35" s="44"/>
      <c r="V35" s="44"/>
      <c r="W35" s="44">
        <v>0.076</v>
      </c>
      <c r="X35" s="44">
        <v>6.37</v>
      </c>
      <c r="Y35" s="55"/>
      <c r="Z35" s="54"/>
    </row>
    <row r="36" s="7" customFormat="1" ht="22" customHeight="1" spans="1:24">
      <c r="A36" s="32" t="s">
        <v>21</v>
      </c>
      <c r="B36" s="17">
        <f>SUM(B6:B35)</f>
        <v>710963</v>
      </c>
      <c r="C36" s="52">
        <f>SUM(C6:C35)</f>
        <v>252940</v>
      </c>
      <c r="D36" s="18">
        <f>SUM(D6:D35)</f>
        <v>154.34</v>
      </c>
      <c r="E36" s="19">
        <f>AVERAGE(E6:E35)</f>
        <v>327.3</v>
      </c>
      <c r="F36" s="19">
        <f t="shared" ref="F36:X36" si="1">AVERAGE(F6:F35)</f>
        <v>16.471</v>
      </c>
      <c r="G36" s="19">
        <f t="shared" si="1"/>
        <v>23.368</v>
      </c>
      <c r="H36" s="19">
        <f t="shared" si="1"/>
        <v>0.2599</v>
      </c>
      <c r="I36" s="19">
        <f t="shared" si="1"/>
        <v>4.069</v>
      </c>
      <c r="J36" s="19">
        <f t="shared" si="1"/>
        <v>0.176233333333333</v>
      </c>
      <c r="K36" s="19">
        <f t="shared" si="1"/>
        <v>30.2856666666667</v>
      </c>
      <c r="L36" s="19">
        <f t="shared" si="1"/>
        <v>8.42766666666667</v>
      </c>
      <c r="M36" s="19">
        <f t="shared" si="1"/>
        <v>7.391</v>
      </c>
      <c r="N36" s="19">
        <f t="shared" si="1"/>
        <v>6.903</v>
      </c>
      <c r="O36" s="19">
        <f t="shared" si="1"/>
        <v>325.4</v>
      </c>
      <c r="P36" s="19">
        <f t="shared" si="1"/>
        <v>6.16666666666667</v>
      </c>
      <c r="Q36" s="19"/>
      <c r="R36" s="19"/>
      <c r="S36" s="44">
        <f t="shared" si="1"/>
        <v>13.6074666666667</v>
      </c>
      <c r="T36" s="44">
        <f t="shared" si="1"/>
        <v>0.1263</v>
      </c>
      <c r="U36" s="44" t="e">
        <f t="shared" si="1"/>
        <v>#DIV/0!</v>
      </c>
      <c r="V36" s="44"/>
      <c r="W36" s="44">
        <f t="shared" si="1"/>
        <v>0.1205</v>
      </c>
      <c r="X36" s="44">
        <f t="shared" si="1"/>
        <v>7.17793333333333</v>
      </c>
    </row>
    <row r="37" s="8" customFormat="1" ht="22" customHeight="1" spans="3:22">
      <c r="C37" s="53" t="s">
        <v>22</v>
      </c>
      <c r="D37" s="40"/>
      <c r="G37" s="41"/>
      <c r="H37" s="41"/>
      <c r="I37" s="41"/>
      <c r="L37" s="42" t="s">
        <v>23</v>
      </c>
      <c r="M37" s="42"/>
      <c r="U37" s="40" t="s">
        <v>24</v>
      </c>
      <c r="V37" s="40"/>
    </row>
  </sheetData>
  <mergeCells count="15">
    <mergeCell ref="A2:X2"/>
    <mergeCell ref="E3:R3"/>
    <mergeCell ref="S3:X3"/>
    <mergeCell ref="E4:F4"/>
    <mergeCell ref="G4:H4"/>
    <mergeCell ref="I4:J4"/>
    <mergeCell ref="K4:L4"/>
    <mergeCell ref="M4:N4"/>
    <mergeCell ref="O4:P4"/>
    <mergeCell ref="Q4:R4"/>
    <mergeCell ref="L37:M37"/>
    <mergeCell ref="A3:A5"/>
    <mergeCell ref="B3:B5"/>
    <mergeCell ref="C3:C5"/>
    <mergeCell ref="D3:D5"/>
  </mergeCells>
  <pageMargins left="0.196527777777778" right="0.196527777777778" top="0.196527777777778" bottom="0.196527777777778" header="0.313888888888889" footer="0.313888888888889"/>
  <pageSetup paperSize="9" scale="6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1月</vt:lpstr>
      <vt:lpstr>2月</vt:lpstr>
      <vt:lpstr>3月</vt:lpstr>
      <vt:lpstr>4月</vt:lpstr>
      <vt:lpstr>5月</vt:lpstr>
      <vt:lpstr>6月</vt:lpstr>
      <vt:lpstr>7月</vt:lpstr>
      <vt:lpstr>8月</vt:lpstr>
      <vt:lpstr>9月</vt:lpstr>
      <vt:lpstr>10月</vt:lpstr>
      <vt:lpstr>11月</vt:lpstr>
      <vt:lpstr>12月</vt:lpstr>
      <vt:lpstr>年报</vt:lpstr>
      <vt:lpstr>污染物实际排放量计算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2018-01-09T04:01:00Z</dcterms:created>
  <cp:lastPrinted>2019-01-14T02:00:00Z</cp:lastPrinted>
  <dcterms:modified xsi:type="dcterms:W3CDTF">2023-01-03T01:03:37Z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KSORubyTemplateID" linkTarget="0">
    <vt:lpwstr>11</vt:lpwstr>
  </property>
  <property fmtid="{D5CDD505-2E9C-101B-9397-08002B2CF9AE}" pid="4" name="ICV">
    <vt:lpwstr>965AD1C7B6894E7DAE324ED3E7289201</vt:lpwstr>
  </property>
</Properties>
</file>