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2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年报" sheetId="13" r:id="rId13"/>
  </sheets>
  <calcPr calcId="144525"/>
</workbook>
</file>

<file path=xl/sharedStrings.xml><?xml version="1.0" encoding="utf-8"?>
<sst xmlns="http://schemas.openxmlformats.org/spreadsheetml/2006/main" count="861" uniqueCount="49">
  <si>
    <t>2021年1月合隆镇污水处理厂运行情况汇总表</t>
  </si>
  <si>
    <t>日期</t>
  </si>
  <si>
    <t>污水处理量
(吨)</t>
  </si>
  <si>
    <t>耗电量
（kwh）</t>
  </si>
  <si>
    <t>污泥量
（t）</t>
  </si>
  <si>
    <t>含水率
（%）</t>
  </si>
  <si>
    <t>加药量
（kg）</t>
  </si>
  <si>
    <t>中水量
（m³）</t>
  </si>
  <si>
    <t>手工化验监测数据</t>
  </si>
  <si>
    <t>在线全天平均值</t>
  </si>
  <si>
    <t>COD(mg/L)</t>
  </si>
  <si>
    <t>氨氮(mg/L)</t>
  </si>
  <si>
    <t>总磷(mg/L)</t>
  </si>
  <si>
    <t>总氮(mg/L)</t>
  </si>
  <si>
    <t>PH值</t>
  </si>
  <si>
    <t>SS(mg/L)</t>
  </si>
  <si>
    <r>
      <rPr>
        <b/>
        <sz val="10"/>
        <color theme="1"/>
        <rFont val="宋体"/>
        <charset val="134"/>
        <scheme val="minor"/>
      </rPr>
      <t>水温（</t>
    </r>
    <r>
      <rPr>
        <b/>
        <sz val="10"/>
        <color theme="1"/>
        <rFont val="SimSun"/>
        <charset val="134"/>
      </rPr>
      <t>℃</t>
    </r>
    <r>
      <rPr>
        <b/>
        <sz val="10"/>
        <color theme="1"/>
        <rFont val="宋体"/>
        <charset val="134"/>
        <scheme val="minor"/>
      </rPr>
      <t>）</t>
    </r>
  </si>
  <si>
    <t>COD（mg/L）</t>
  </si>
  <si>
    <t>氨氮（mg/L）</t>
  </si>
  <si>
    <t>SS（mg/L）</t>
  </si>
  <si>
    <t>总磷（mg/L）</t>
  </si>
  <si>
    <t>总氮（mg/L）</t>
  </si>
  <si>
    <t>进水</t>
  </si>
  <si>
    <t>出水</t>
  </si>
  <si>
    <t>/</t>
  </si>
  <si>
    <t>合计</t>
  </si>
  <si>
    <t>厂长签字：</t>
  </si>
  <si>
    <t>副厂长签字：</t>
  </si>
  <si>
    <t>统计员：</t>
  </si>
  <si>
    <t>2021年2月合隆镇污水处理厂运行情况汇总表</t>
  </si>
  <si>
    <t>2021年3月合隆镇污水处理厂运行情况汇总表</t>
  </si>
  <si>
    <t>2021年4月合隆镇污水处理厂运行情况汇总表</t>
  </si>
  <si>
    <t>小时量</t>
  </si>
  <si>
    <t>2021年5月合隆镇污水处理厂运行情况汇总表</t>
  </si>
  <si>
    <t>2021年6月合隆镇污水处理厂运行情况汇总表</t>
  </si>
  <si>
    <t>2021年7月合隆镇污水处理厂运行情况汇总表</t>
  </si>
  <si>
    <t>2021年8月合隆镇污水处理厂运行情况汇总表</t>
  </si>
  <si>
    <t>2021年9月合隆镇污水处理厂运行情况汇总表</t>
  </si>
  <si>
    <t>平均量
（m³）</t>
  </si>
  <si>
    <t>2021年10月合隆镇污水处理厂运行情况汇总表</t>
  </si>
  <si>
    <t>2021年11月合隆镇污水处理厂运行情况汇总表</t>
  </si>
  <si>
    <t>2021年12月合隆镇污水处理厂运行情况汇总表</t>
  </si>
  <si>
    <t xml:space="preserve">
污泥量
（t）</t>
  </si>
  <si>
    <t>2021年1-12月合隆镇污水处理厂运行情况汇总表</t>
  </si>
  <si>
    <t>运行天数</t>
  </si>
  <si>
    <t>cod排放量（吨）</t>
  </si>
  <si>
    <t>氨氮</t>
  </si>
  <si>
    <t>TP</t>
  </si>
  <si>
    <t>TN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</si>
</sst>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.000_ "/>
    <numFmt numFmtId="179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7" fillId="0" borderId="3" xfId="49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6" fontId="11" fillId="0" borderId="1" xfId="49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8"/>
  <sheetViews>
    <sheetView workbookViewId="0">
      <selection activeCell="Y34" sqref="Y34"/>
    </sheetView>
  </sheetViews>
  <sheetFormatPr defaultColWidth="9" defaultRowHeight="13.5"/>
  <cols>
    <col min="1" max="1" width="4.375" style="1" customWidth="1"/>
    <col min="2" max="2" width="9.75833333333333" customWidth="1"/>
    <col min="3" max="3" width="9" customWidth="1"/>
    <col min="4" max="4" width="7.375" customWidth="1"/>
    <col min="5" max="5" width="6.375" customWidth="1"/>
    <col min="6" max="6" width="6.625" customWidth="1"/>
    <col min="7" max="7" width="7.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6" customHeight="1"/>
    <row r="2" ht="36" customHeight="1" spans="1:27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="77" customFormat="1" ht="21" customHeight="1" spans="1:27">
      <c r="A3" s="12" t="s">
        <v>1</v>
      </c>
      <c r="B3" s="9" t="s">
        <v>2</v>
      </c>
      <c r="C3" s="9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76" customFormat="1" ht="21" customHeight="1" spans="1:27">
      <c r="A4" s="12"/>
      <c r="B4" s="9"/>
      <c r="C4" s="9"/>
      <c r="D4" s="33"/>
      <c r="E4" s="33"/>
      <c r="F4" s="33"/>
      <c r="G4" s="33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76" customFormat="1" ht="21" customHeight="1" spans="1:27">
      <c r="A5" s="12"/>
      <c r="B5" s="9"/>
      <c r="C5" s="9"/>
      <c r="D5" s="34"/>
      <c r="E5" s="34"/>
      <c r="F5" s="34"/>
      <c r="G5" s="34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1" customHeight="1" spans="1:27">
      <c r="A6" s="35">
        <v>1</v>
      </c>
      <c r="B6" s="36">
        <v>14877</v>
      </c>
      <c r="C6" s="37">
        <v>8550</v>
      </c>
      <c r="D6" s="37">
        <v>0</v>
      </c>
      <c r="E6" s="35">
        <v>57.3</v>
      </c>
      <c r="F6" s="76"/>
      <c r="G6" s="38">
        <v>0</v>
      </c>
      <c r="H6" s="37">
        <v>286.1</v>
      </c>
      <c r="I6" s="37">
        <v>21.53</v>
      </c>
      <c r="J6" s="37">
        <v>29.14</v>
      </c>
      <c r="K6" s="37">
        <v>1.36</v>
      </c>
      <c r="L6" s="37">
        <v>3.96</v>
      </c>
      <c r="M6" s="37">
        <v>0.088</v>
      </c>
      <c r="N6" s="37">
        <v>34.44</v>
      </c>
      <c r="O6" s="37">
        <v>10.18</v>
      </c>
      <c r="P6" s="37">
        <v>7.33</v>
      </c>
      <c r="Q6" s="37">
        <v>7.07</v>
      </c>
      <c r="R6" s="37">
        <v>98</v>
      </c>
      <c r="S6" s="37">
        <v>4</v>
      </c>
      <c r="T6" s="48"/>
      <c r="U6" s="48"/>
      <c r="V6" s="50" t="s">
        <v>24</v>
      </c>
      <c r="W6" s="67">
        <v>0.13</v>
      </c>
      <c r="X6" s="50">
        <f>Q6-0.08</f>
        <v>6.99</v>
      </c>
      <c r="Y6" s="35"/>
      <c r="Z6" s="67">
        <v>0.047</v>
      </c>
      <c r="AA6" s="35" t="s">
        <v>24</v>
      </c>
    </row>
    <row r="7" s="1" customFormat="1" ht="21" customHeight="1" spans="1:27">
      <c r="A7" s="35">
        <v>2</v>
      </c>
      <c r="B7" s="36">
        <v>15047</v>
      </c>
      <c r="C7" s="37">
        <v>8330</v>
      </c>
      <c r="D7" s="37">
        <v>24.35</v>
      </c>
      <c r="E7" s="35">
        <v>57.3</v>
      </c>
      <c r="F7" s="59"/>
      <c r="G7" s="38">
        <v>0</v>
      </c>
      <c r="H7" s="37">
        <v>340.1</v>
      </c>
      <c r="I7" s="37">
        <v>20.63</v>
      </c>
      <c r="J7" s="37">
        <v>40.32</v>
      </c>
      <c r="K7" s="37">
        <v>0.932</v>
      </c>
      <c r="L7" s="37">
        <v>4.92</v>
      </c>
      <c r="M7" s="37">
        <v>0.09</v>
      </c>
      <c r="N7" s="37">
        <v>50.93</v>
      </c>
      <c r="O7" s="37">
        <v>11.66</v>
      </c>
      <c r="P7" s="37">
        <v>7.38</v>
      </c>
      <c r="Q7" s="37">
        <v>7.11</v>
      </c>
      <c r="R7" s="37">
        <v>106</v>
      </c>
      <c r="S7" s="37">
        <v>5</v>
      </c>
      <c r="T7" s="48"/>
      <c r="U7" s="48"/>
      <c r="V7" s="50" t="s">
        <v>24</v>
      </c>
      <c r="W7" s="67">
        <v>0.12</v>
      </c>
      <c r="X7" s="50">
        <f t="shared" ref="X7:X36" si="0">Q7-0.08</f>
        <v>7.03</v>
      </c>
      <c r="Y7" s="35"/>
      <c r="Z7" s="67">
        <v>0.043</v>
      </c>
      <c r="AA7" s="35" t="s">
        <v>24</v>
      </c>
    </row>
    <row r="8" s="1" customFormat="1" ht="21" customHeight="1" spans="1:27">
      <c r="A8" s="35">
        <v>3</v>
      </c>
      <c r="B8" s="36">
        <v>14685</v>
      </c>
      <c r="C8" s="37">
        <v>7850</v>
      </c>
      <c r="D8" s="37">
        <v>16.41</v>
      </c>
      <c r="E8" s="35">
        <v>57.3</v>
      </c>
      <c r="F8" s="60"/>
      <c r="G8" s="38">
        <v>0</v>
      </c>
      <c r="H8" s="37">
        <v>214.6</v>
      </c>
      <c r="I8" s="37">
        <v>25.53</v>
      </c>
      <c r="J8" s="37">
        <v>19.64</v>
      </c>
      <c r="K8" s="37">
        <v>0.891</v>
      </c>
      <c r="L8" s="37">
        <v>3.17</v>
      </c>
      <c r="M8" s="37">
        <v>0.141</v>
      </c>
      <c r="N8" s="37">
        <v>31.82</v>
      </c>
      <c r="O8" s="37">
        <v>11.97</v>
      </c>
      <c r="P8" s="37">
        <v>7.26</v>
      </c>
      <c r="Q8" s="37">
        <v>7.06</v>
      </c>
      <c r="R8" s="37">
        <v>98</v>
      </c>
      <c r="S8" s="37">
        <v>7</v>
      </c>
      <c r="T8" s="48"/>
      <c r="U8" s="48"/>
      <c r="V8" s="50" t="s">
        <v>24</v>
      </c>
      <c r="W8" s="67">
        <v>0.13</v>
      </c>
      <c r="X8" s="50">
        <f t="shared" si="0"/>
        <v>6.98</v>
      </c>
      <c r="Y8" s="35"/>
      <c r="Z8" s="67">
        <v>0.0521</v>
      </c>
      <c r="AA8" s="35" t="s">
        <v>24</v>
      </c>
    </row>
    <row r="9" s="1" customFormat="1" ht="21" customHeight="1" spans="1:27">
      <c r="A9" s="35">
        <v>4</v>
      </c>
      <c r="B9" s="36">
        <v>14648</v>
      </c>
      <c r="C9" s="37">
        <v>8110</v>
      </c>
      <c r="D9" s="37">
        <v>8.26</v>
      </c>
      <c r="E9" s="35">
        <v>57.3</v>
      </c>
      <c r="F9" s="60"/>
      <c r="G9" s="38">
        <v>0</v>
      </c>
      <c r="H9" s="37">
        <v>206.4</v>
      </c>
      <c r="I9" s="37">
        <v>21.53</v>
      </c>
      <c r="J9" s="37">
        <v>31.16</v>
      </c>
      <c r="K9" s="37">
        <v>0.45</v>
      </c>
      <c r="L9" s="37">
        <v>3.08</v>
      </c>
      <c r="M9" s="37">
        <v>0.11</v>
      </c>
      <c r="N9" s="37">
        <v>36.44</v>
      </c>
      <c r="O9" s="37">
        <v>11.87</v>
      </c>
      <c r="P9" s="37">
        <v>7.31</v>
      </c>
      <c r="Q9" s="37">
        <v>7.07</v>
      </c>
      <c r="R9" s="37">
        <v>103</v>
      </c>
      <c r="S9" s="37">
        <v>4</v>
      </c>
      <c r="T9" s="48"/>
      <c r="U9" s="48"/>
      <c r="V9" s="50" t="s">
        <v>24</v>
      </c>
      <c r="W9" s="67">
        <v>0.12</v>
      </c>
      <c r="X9" s="50">
        <f t="shared" si="0"/>
        <v>6.99</v>
      </c>
      <c r="Y9" s="35"/>
      <c r="Z9" s="67">
        <v>0.0478</v>
      </c>
      <c r="AA9" s="35" t="s">
        <v>24</v>
      </c>
    </row>
    <row r="10" s="1" customFormat="1" ht="21" customHeight="1" spans="1:27">
      <c r="A10" s="35">
        <v>5</v>
      </c>
      <c r="B10" s="36">
        <v>14155</v>
      </c>
      <c r="C10" s="37">
        <v>8140</v>
      </c>
      <c r="D10" s="37">
        <v>0</v>
      </c>
      <c r="E10" s="35">
        <v>57.3</v>
      </c>
      <c r="F10" s="60"/>
      <c r="G10" s="38">
        <v>0</v>
      </c>
      <c r="H10" s="37">
        <v>185.2</v>
      </c>
      <c r="I10" s="37">
        <v>22.1</v>
      </c>
      <c r="J10" s="37">
        <v>27.43</v>
      </c>
      <c r="K10" s="37">
        <v>1.06</v>
      </c>
      <c r="L10" s="37">
        <v>3.62</v>
      </c>
      <c r="M10" s="37">
        <v>0.191</v>
      </c>
      <c r="N10" s="37">
        <v>30.39</v>
      </c>
      <c r="O10" s="65">
        <v>9.3</v>
      </c>
      <c r="P10" s="37">
        <v>7.26</v>
      </c>
      <c r="Q10" s="37">
        <v>6.98</v>
      </c>
      <c r="R10" s="37">
        <v>101</v>
      </c>
      <c r="S10" s="37">
        <v>5</v>
      </c>
      <c r="T10" s="48"/>
      <c r="U10" s="48"/>
      <c r="V10" s="50" t="s">
        <v>24</v>
      </c>
      <c r="W10" s="67">
        <v>0.12</v>
      </c>
      <c r="X10" s="50">
        <f t="shared" si="0"/>
        <v>6.9</v>
      </c>
      <c r="Y10" s="35"/>
      <c r="Z10" s="67">
        <v>0.049</v>
      </c>
      <c r="AA10" s="35" t="s">
        <v>24</v>
      </c>
    </row>
    <row r="11" s="1" customFormat="1" ht="21" customHeight="1" spans="1:27">
      <c r="A11" s="35">
        <v>6</v>
      </c>
      <c r="B11" s="36">
        <v>14623</v>
      </c>
      <c r="C11" s="37">
        <v>7550</v>
      </c>
      <c r="D11" s="37">
        <v>24.16</v>
      </c>
      <c r="E11" s="35">
        <v>57.3</v>
      </c>
      <c r="F11" s="60"/>
      <c r="G11" s="38">
        <v>0</v>
      </c>
      <c r="H11" s="37">
        <v>256.1</v>
      </c>
      <c r="I11" s="37">
        <v>21.5</v>
      </c>
      <c r="J11" s="37">
        <v>13.51</v>
      </c>
      <c r="K11" s="37">
        <v>1.76</v>
      </c>
      <c r="L11" s="37">
        <v>2.21</v>
      </c>
      <c r="M11" s="37">
        <v>0.164</v>
      </c>
      <c r="N11" s="37">
        <v>17.49</v>
      </c>
      <c r="O11" s="65">
        <v>8.9</v>
      </c>
      <c r="P11" s="37">
        <v>7.26</v>
      </c>
      <c r="Q11" s="37">
        <v>7.12</v>
      </c>
      <c r="R11" s="37">
        <v>103</v>
      </c>
      <c r="S11" s="37">
        <v>5</v>
      </c>
      <c r="T11" s="48"/>
      <c r="U11" s="48"/>
      <c r="V11" s="50" t="s">
        <v>24</v>
      </c>
      <c r="W11" s="67">
        <v>0.12</v>
      </c>
      <c r="X11" s="50">
        <f t="shared" si="0"/>
        <v>7.04</v>
      </c>
      <c r="Y11" s="35"/>
      <c r="Z11" s="67">
        <v>0.0477</v>
      </c>
      <c r="AA11" s="35" t="s">
        <v>24</v>
      </c>
    </row>
    <row r="12" s="1" customFormat="1" ht="21" customHeight="1" spans="1:27">
      <c r="A12" s="35">
        <v>7</v>
      </c>
      <c r="B12" s="36">
        <v>14292</v>
      </c>
      <c r="C12" s="37">
        <v>6950</v>
      </c>
      <c r="D12" s="37">
        <v>16.06</v>
      </c>
      <c r="E12" s="35">
        <v>57.3</v>
      </c>
      <c r="F12" s="60"/>
      <c r="G12" s="38">
        <v>0</v>
      </c>
      <c r="H12" s="37">
        <v>388.3</v>
      </c>
      <c r="I12" s="37">
        <v>25.73</v>
      </c>
      <c r="J12" s="37">
        <v>12.52</v>
      </c>
      <c r="K12" s="37">
        <v>1.72</v>
      </c>
      <c r="L12" s="37">
        <v>8.09</v>
      </c>
      <c r="M12" s="37">
        <v>0.36</v>
      </c>
      <c r="N12" s="37">
        <v>24.36</v>
      </c>
      <c r="O12" s="37">
        <v>12.15</v>
      </c>
      <c r="P12" s="37">
        <v>7.31</v>
      </c>
      <c r="Q12" s="37">
        <v>6.94</v>
      </c>
      <c r="R12" s="37">
        <v>156</v>
      </c>
      <c r="S12" s="37">
        <v>4</v>
      </c>
      <c r="T12" s="48"/>
      <c r="U12" s="48"/>
      <c r="V12" s="50" t="s">
        <v>24</v>
      </c>
      <c r="W12" s="67">
        <v>0.13</v>
      </c>
      <c r="X12" s="50">
        <f t="shared" si="0"/>
        <v>6.86</v>
      </c>
      <c r="Y12" s="35"/>
      <c r="Z12" s="67">
        <v>0.046</v>
      </c>
      <c r="AA12" s="35" t="s">
        <v>24</v>
      </c>
    </row>
    <row r="13" s="1" customFormat="1" ht="21" customHeight="1" spans="1:27">
      <c r="A13" s="35">
        <v>8</v>
      </c>
      <c r="B13" s="36">
        <v>14102</v>
      </c>
      <c r="C13" s="37">
        <v>7200</v>
      </c>
      <c r="D13" s="37">
        <v>0</v>
      </c>
      <c r="E13" s="35">
        <v>57.3</v>
      </c>
      <c r="F13" s="60"/>
      <c r="G13" s="38">
        <v>0</v>
      </c>
      <c r="H13" s="37">
        <v>284.3</v>
      </c>
      <c r="I13" s="37">
        <v>22.59</v>
      </c>
      <c r="J13" s="37">
        <v>16.07</v>
      </c>
      <c r="K13" s="37">
        <v>0.67</v>
      </c>
      <c r="L13" s="37">
        <v>3.96</v>
      </c>
      <c r="M13" s="37">
        <v>0.27</v>
      </c>
      <c r="N13" s="37">
        <v>22.2</v>
      </c>
      <c r="O13" s="37">
        <v>12.34</v>
      </c>
      <c r="P13" s="37">
        <v>7.27</v>
      </c>
      <c r="Q13" s="37">
        <v>7.04</v>
      </c>
      <c r="R13" s="37">
        <v>118</v>
      </c>
      <c r="S13" s="37">
        <v>6</v>
      </c>
      <c r="T13" s="48"/>
      <c r="U13" s="48"/>
      <c r="V13" s="50" t="s">
        <v>24</v>
      </c>
      <c r="W13" s="67">
        <v>0.12</v>
      </c>
      <c r="X13" s="50">
        <f t="shared" si="0"/>
        <v>6.96</v>
      </c>
      <c r="Y13" s="35"/>
      <c r="Z13" s="67">
        <v>0.0425</v>
      </c>
      <c r="AA13" s="35" t="s">
        <v>24</v>
      </c>
    </row>
    <row r="14" s="1" customFormat="1" ht="21" customHeight="1" spans="1:27">
      <c r="A14" s="35">
        <v>9</v>
      </c>
      <c r="B14" s="36">
        <v>15038</v>
      </c>
      <c r="C14" s="37">
        <v>6970</v>
      </c>
      <c r="D14" s="37">
        <v>0</v>
      </c>
      <c r="E14" s="35">
        <v>57.3</v>
      </c>
      <c r="F14" s="59"/>
      <c r="G14" s="38">
        <v>0</v>
      </c>
      <c r="H14" s="37">
        <v>261.2</v>
      </c>
      <c r="I14" s="37">
        <v>21.2</v>
      </c>
      <c r="J14" s="37">
        <v>18.5</v>
      </c>
      <c r="K14" s="37">
        <v>1.28</v>
      </c>
      <c r="L14" s="37">
        <v>3.12</v>
      </c>
      <c r="M14" s="37">
        <v>0.176</v>
      </c>
      <c r="N14" s="37">
        <v>26.2</v>
      </c>
      <c r="O14" s="37">
        <v>9.58</v>
      </c>
      <c r="P14" s="37">
        <v>7.34</v>
      </c>
      <c r="Q14" s="37">
        <v>7.03</v>
      </c>
      <c r="R14" s="37">
        <v>116</v>
      </c>
      <c r="S14" s="37">
        <v>5</v>
      </c>
      <c r="T14" s="48"/>
      <c r="U14" s="48"/>
      <c r="V14" s="50" t="s">
        <v>24</v>
      </c>
      <c r="W14" s="67">
        <v>0.12</v>
      </c>
      <c r="X14" s="50">
        <f t="shared" si="0"/>
        <v>6.95</v>
      </c>
      <c r="Y14" s="35"/>
      <c r="Z14" s="67">
        <v>0.0436</v>
      </c>
      <c r="AA14" s="35" t="s">
        <v>24</v>
      </c>
    </row>
    <row r="15" s="1" customFormat="1" ht="21" customHeight="1" spans="1:27">
      <c r="A15" s="35">
        <v>10</v>
      </c>
      <c r="B15" s="36">
        <v>14893</v>
      </c>
      <c r="C15" s="37">
        <v>7130</v>
      </c>
      <c r="D15" s="37">
        <v>28.43</v>
      </c>
      <c r="E15" s="35">
        <v>57.3</v>
      </c>
      <c r="F15" s="60"/>
      <c r="G15" s="38">
        <v>0</v>
      </c>
      <c r="H15" s="37">
        <v>266.4</v>
      </c>
      <c r="I15" s="37">
        <v>25.58</v>
      </c>
      <c r="J15" s="37">
        <v>20.31</v>
      </c>
      <c r="K15" s="37">
        <v>1.32</v>
      </c>
      <c r="L15" s="37">
        <v>3.96</v>
      </c>
      <c r="M15" s="37">
        <v>0.158</v>
      </c>
      <c r="N15" s="37">
        <v>26.48</v>
      </c>
      <c r="O15" s="37">
        <v>10.5</v>
      </c>
      <c r="P15" s="37">
        <v>7.28</v>
      </c>
      <c r="Q15" s="37">
        <v>6.94</v>
      </c>
      <c r="R15" s="37">
        <v>108</v>
      </c>
      <c r="S15" s="37">
        <v>4</v>
      </c>
      <c r="T15" s="48"/>
      <c r="U15" s="48"/>
      <c r="V15" s="50" t="s">
        <v>24</v>
      </c>
      <c r="W15" s="67">
        <v>0.12</v>
      </c>
      <c r="X15" s="50">
        <f t="shared" si="0"/>
        <v>6.86</v>
      </c>
      <c r="Y15" s="35"/>
      <c r="Z15" s="67">
        <v>0.0787</v>
      </c>
      <c r="AA15" s="35" t="s">
        <v>24</v>
      </c>
    </row>
    <row r="16" s="1" customFormat="1" ht="21" customHeight="1" spans="1:27">
      <c r="A16" s="35">
        <v>11</v>
      </c>
      <c r="B16" s="36">
        <v>14413</v>
      </c>
      <c r="C16" s="37">
        <v>6810</v>
      </c>
      <c r="D16" s="37">
        <v>8.25</v>
      </c>
      <c r="E16" s="35">
        <v>57.3</v>
      </c>
      <c r="F16" s="60"/>
      <c r="G16" s="38">
        <v>0</v>
      </c>
      <c r="H16" s="37">
        <v>326.1</v>
      </c>
      <c r="I16" s="37">
        <v>28.94</v>
      </c>
      <c r="J16" s="37">
        <v>17.4</v>
      </c>
      <c r="K16" s="37">
        <v>1.28</v>
      </c>
      <c r="L16" s="37">
        <v>3.44</v>
      </c>
      <c r="M16" s="37">
        <v>0.337</v>
      </c>
      <c r="N16" s="37">
        <v>30.12</v>
      </c>
      <c r="O16" s="37">
        <v>9.61</v>
      </c>
      <c r="P16" s="37">
        <v>7.31</v>
      </c>
      <c r="Q16" s="37">
        <v>7.08</v>
      </c>
      <c r="R16" s="37">
        <v>106</v>
      </c>
      <c r="S16" s="37">
        <v>4</v>
      </c>
      <c r="T16" s="48"/>
      <c r="U16" s="48"/>
      <c r="V16" s="50" t="s">
        <v>24</v>
      </c>
      <c r="W16" s="67">
        <v>0.13</v>
      </c>
      <c r="X16" s="50">
        <f t="shared" si="0"/>
        <v>7</v>
      </c>
      <c r="Y16" s="35"/>
      <c r="Z16" s="67">
        <v>0.2275</v>
      </c>
      <c r="AA16" s="35" t="s">
        <v>24</v>
      </c>
    </row>
    <row r="17" s="1" customFormat="1" ht="21" customHeight="1" spans="1:27">
      <c r="A17" s="35">
        <v>12</v>
      </c>
      <c r="B17" s="36">
        <v>15359</v>
      </c>
      <c r="C17" s="37">
        <v>6610</v>
      </c>
      <c r="D17" s="37">
        <v>0</v>
      </c>
      <c r="E17" s="35">
        <v>57.3</v>
      </c>
      <c r="F17" s="60"/>
      <c r="G17" s="38">
        <v>0</v>
      </c>
      <c r="H17" s="37">
        <v>266.4</v>
      </c>
      <c r="I17" s="37">
        <v>26.6</v>
      </c>
      <c r="J17" s="37">
        <v>26.49</v>
      </c>
      <c r="K17" s="37">
        <v>1.48</v>
      </c>
      <c r="L17" s="37">
        <v>3.73</v>
      </c>
      <c r="M17" s="37">
        <v>0.193</v>
      </c>
      <c r="N17" s="37">
        <v>42.59</v>
      </c>
      <c r="O17" s="37">
        <v>9.6</v>
      </c>
      <c r="P17" s="37">
        <v>7.28</v>
      </c>
      <c r="Q17" s="37">
        <v>7.04</v>
      </c>
      <c r="R17" s="37">
        <v>104</v>
      </c>
      <c r="S17" s="37">
        <v>4</v>
      </c>
      <c r="T17" s="48"/>
      <c r="U17" s="48"/>
      <c r="V17" s="50" t="s">
        <v>24</v>
      </c>
      <c r="W17" s="67">
        <v>0.13</v>
      </c>
      <c r="X17" s="50">
        <f t="shared" si="0"/>
        <v>6.96</v>
      </c>
      <c r="Y17" s="35"/>
      <c r="Z17" s="67">
        <v>0.1985</v>
      </c>
      <c r="AA17" s="35" t="s">
        <v>24</v>
      </c>
    </row>
    <row r="18" s="1" customFormat="1" ht="21" customHeight="1" spans="1:27">
      <c r="A18" s="35">
        <v>13</v>
      </c>
      <c r="B18" s="36">
        <v>13858</v>
      </c>
      <c r="C18" s="37">
        <v>6810</v>
      </c>
      <c r="D18" s="37"/>
      <c r="E18" s="35">
        <v>57.3</v>
      </c>
      <c r="F18" s="60"/>
      <c r="G18" s="38">
        <v>0</v>
      </c>
      <c r="H18" s="37">
        <v>251.8</v>
      </c>
      <c r="I18" s="37">
        <v>28.64</v>
      </c>
      <c r="J18" s="37">
        <v>30.07</v>
      </c>
      <c r="K18" s="37">
        <v>0.709</v>
      </c>
      <c r="L18" s="37">
        <v>3.94</v>
      </c>
      <c r="M18" s="37">
        <v>0.272</v>
      </c>
      <c r="N18" s="37">
        <v>37.5</v>
      </c>
      <c r="O18" s="37">
        <v>10</v>
      </c>
      <c r="P18" s="37">
        <v>7.38</v>
      </c>
      <c r="Q18" s="37">
        <v>7.18</v>
      </c>
      <c r="R18" s="37">
        <v>98</v>
      </c>
      <c r="S18" s="37">
        <v>5</v>
      </c>
      <c r="T18" s="48"/>
      <c r="U18" s="48"/>
      <c r="V18" s="50" t="s">
        <v>24</v>
      </c>
      <c r="W18" s="67">
        <v>0.13</v>
      </c>
      <c r="X18" s="50">
        <f t="shared" si="0"/>
        <v>7.1</v>
      </c>
      <c r="Y18" s="35"/>
      <c r="Z18" s="67">
        <v>0.1776</v>
      </c>
      <c r="AA18" s="35" t="s">
        <v>24</v>
      </c>
    </row>
    <row r="19" s="1" customFormat="1" ht="21" customHeight="1" spans="1:27">
      <c r="A19" s="35">
        <v>14</v>
      </c>
      <c r="B19" s="36">
        <v>15487</v>
      </c>
      <c r="C19" s="37">
        <v>5970</v>
      </c>
      <c r="D19" s="37">
        <v>12.35</v>
      </c>
      <c r="E19" s="35">
        <v>57.3</v>
      </c>
      <c r="F19" s="60"/>
      <c r="G19" s="38">
        <v>0</v>
      </c>
      <c r="H19" s="37">
        <v>249.8</v>
      </c>
      <c r="I19" s="37">
        <v>22.59</v>
      </c>
      <c r="J19" s="37">
        <v>26.46</v>
      </c>
      <c r="K19" s="37">
        <v>0.978</v>
      </c>
      <c r="L19" s="37">
        <v>4.21</v>
      </c>
      <c r="M19" s="37">
        <v>0.259</v>
      </c>
      <c r="N19" s="37">
        <v>35.15</v>
      </c>
      <c r="O19" s="37">
        <v>9.26</v>
      </c>
      <c r="P19" s="37">
        <v>7.33</v>
      </c>
      <c r="Q19" s="37">
        <v>7.06</v>
      </c>
      <c r="R19" s="37">
        <v>94</v>
      </c>
      <c r="S19" s="37">
        <v>6</v>
      </c>
      <c r="T19" s="48"/>
      <c r="U19" s="48"/>
      <c r="V19" s="50" t="s">
        <v>24</v>
      </c>
      <c r="W19" s="67">
        <v>0.12</v>
      </c>
      <c r="X19" s="50">
        <f t="shared" si="0"/>
        <v>6.98</v>
      </c>
      <c r="Y19" s="35"/>
      <c r="Z19" s="67">
        <v>0.1715</v>
      </c>
      <c r="AA19" s="35" t="s">
        <v>24</v>
      </c>
    </row>
    <row r="20" s="1" customFormat="1" ht="21" customHeight="1" spans="1:27">
      <c r="A20" s="35">
        <v>15</v>
      </c>
      <c r="B20" s="36">
        <v>15304</v>
      </c>
      <c r="C20" s="37">
        <v>5590</v>
      </c>
      <c r="D20" s="37"/>
      <c r="E20" s="35">
        <v>57.3</v>
      </c>
      <c r="F20" s="60"/>
      <c r="G20" s="38">
        <v>0</v>
      </c>
      <c r="H20" s="37">
        <v>326.6</v>
      </c>
      <c r="I20" s="37">
        <v>23.1</v>
      </c>
      <c r="J20" s="37">
        <v>16.26</v>
      </c>
      <c r="K20" s="37">
        <v>1.55</v>
      </c>
      <c r="L20" s="37">
        <v>6.85</v>
      </c>
      <c r="M20" s="37">
        <v>0.219</v>
      </c>
      <c r="N20" s="37">
        <v>32.73</v>
      </c>
      <c r="O20" s="37">
        <v>9.32</v>
      </c>
      <c r="P20" s="37">
        <v>7.26</v>
      </c>
      <c r="Q20" s="37">
        <v>7.12</v>
      </c>
      <c r="R20" s="37">
        <v>96</v>
      </c>
      <c r="S20" s="37">
        <v>5</v>
      </c>
      <c r="T20" s="48"/>
      <c r="U20" s="48"/>
      <c r="V20" s="50" t="s">
        <v>24</v>
      </c>
      <c r="W20" s="67">
        <v>0.13</v>
      </c>
      <c r="X20" s="50">
        <f t="shared" si="0"/>
        <v>7.04</v>
      </c>
      <c r="Y20" s="35"/>
      <c r="Z20" s="67">
        <v>0.1453</v>
      </c>
      <c r="AA20" s="35" t="s">
        <v>24</v>
      </c>
    </row>
    <row r="21" s="1" customFormat="1" ht="21" customHeight="1" spans="1:27">
      <c r="A21" s="35">
        <v>16</v>
      </c>
      <c r="B21" s="36">
        <v>13881</v>
      </c>
      <c r="C21" s="37">
        <v>6760</v>
      </c>
      <c r="D21" s="37"/>
      <c r="E21" s="35">
        <v>57.3</v>
      </c>
      <c r="F21" s="61"/>
      <c r="G21" s="38">
        <v>0</v>
      </c>
      <c r="H21" s="37">
        <v>328.1</v>
      </c>
      <c r="I21" s="37">
        <v>28.16</v>
      </c>
      <c r="J21" s="37">
        <v>26.12</v>
      </c>
      <c r="K21" s="37">
        <v>1.82</v>
      </c>
      <c r="L21" s="37">
        <v>6.35</v>
      </c>
      <c r="M21" s="37">
        <v>0.286</v>
      </c>
      <c r="N21" s="37">
        <v>34.38</v>
      </c>
      <c r="O21" s="37">
        <v>10.84</v>
      </c>
      <c r="P21" s="37">
        <v>7.25</v>
      </c>
      <c r="Q21" s="37">
        <v>6.94</v>
      </c>
      <c r="R21" s="37">
        <v>114</v>
      </c>
      <c r="S21" s="37">
        <v>4</v>
      </c>
      <c r="T21" s="48"/>
      <c r="U21" s="48"/>
      <c r="V21" s="50" t="s">
        <v>24</v>
      </c>
      <c r="W21" s="67">
        <v>0.13</v>
      </c>
      <c r="X21" s="50">
        <f t="shared" si="0"/>
        <v>6.86</v>
      </c>
      <c r="Y21" s="35"/>
      <c r="Z21" s="67">
        <v>0.1191</v>
      </c>
      <c r="AA21" s="35" t="s">
        <v>24</v>
      </c>
    </row>
    <row r="22" s="1" customFormat="1" ht="21" customHeight="1" spans="1:27">
      <c r="A22" s="35">
        <v>17</v>
      </c>
      <c r="B22" s="36">
        <v>13425</v>
      </c>
      <c r="C22" s="37">
        <v>6450</v>
      </c>
      <c r="D22" s="37"/>
      <c r="E22" s="35">
        <v>57.3</v>
      </c>
      <c r="F22" s="61"/>
      <c r="G22" s="38">
        <v>0</v>
      </c>
      <c r="H22" s="37">
        <v>421.4</v>
      </c>
      <c r="I22" s="37">
        <v>31.6</v>
      </c>
      <c r="J22" s="37">
        <v>28.02</v>
      </c>
      <c r="K22" s="37">
        <v>1.24</v>
      </c>
      <c r="L22" s="37">
        <v>6.82</v>
      </c>
      <c r="M22" s="37">
        <v>0.169</v>
      </c>
      <c r="N22" s="37">
        <v>39.28</v>
      </c>
      <c r="O22" s="37">
        <v>10.24</v>
      </c>
      <c r="P22" s="37">
        <v>7.36</v>
      </c>
      <c r="Q22" s="37">
        <v>7.08</v>
      </c>
      <c r="R22" s="37">
        <v>121</v>
      </c>
      <c r="S22" s="37">
        <v>4</v>
      </c>
      <c r="T22" s="48"/>
      <c r="U22" s="48"/>
      <c r="V22" s="50" t="s">
        <v>24</v>
      </c>
      <c r="W22" s="67">
        <v>0.13</v>
      </c>
      <c r="X22" s="50">
        <f t="shared" si="0"/>
        <v>7</v>
      </c>
      <c r="Y22" s="35"/>
      <c r="Z22" s="67">
        <v>0.1016</v>
      </c>
      <c r="AA22" s="35" t="s">
        <v>24</v>
      </c>
    </row>
    <row r="23" s="1" customFormat="1" ht="21" customHeight="1" spans="1:27">
      <c r="A23" s="35">
        <v>18</v>
      </c>
      <c r="B23" s="36">
        <v>13045</v>
      </c>
      <c r="C23" s="37">
        <v>7860</v>
      </c>
      <c r="D23" s="37"/>
      <c r="E23" s="35">
        <v>57.3</v>
      </c>
      <c r="F23" s="61"/>
      <c r="G23" s="38">
        <v>0</v>
      </c>
      <c r="H23" s="37">
        <v>371.7</v>
      </c>
      <c r="I23" s="37">
        <v>33.11</v>
      </c>
      <c r="J23" s="37">
        <v>26.61</v>
      </c>
      <c r="K23" s="37">
        <v>1.36</v>
      </c>
      <c r="L23" s="37">
        <v>7.05</v>
      </c>
      <c r="M23" s="37">
        <v>0.111</v>
      </c>
      <c r="N23" s="37">
        <v>41</v>
      </c>
      <c r="O23" s="37">
        <v>9.99</v>
      </c>
      <c r="P23" s="37">
        <v>7.36</v>
      </c>
      <c r="Q23" s="37">
        <v>7.08</v>
      </c>
      <c r="R23" s="37">
        <v>122</v>
      </c>
      <c r="S23" s="37">
        <v>6</v>
      </c>
      <c r="T23" s="48"/>
      <c r="U23" s="48"/>
      <c r="V23" s="50" t="s">
        <v>24</v>
      </c>
      <c r="W23" s="67">
        <v>0.12</v>
      </c>
      <c r="X23" s="50">
        <f t="shared" si="0"/>
        <v>7</v>
      </c>
      <c r="Y23" s="35"/>
      <c r="Z23" s="67">
        <v>0.09745</v>
      </c>
      <c r="AA23" s="35" t="s">
        <v>24</v>
      </c>
    </row>
    <row r="24" s="1" customFormat="1" ht="21" customHeight="1" spans="1:27">
      <c r="A24" s="35">
        <v>19</v>
      </c>
      <c r="B24" s="36">
        <v>13084</v>
      </c>
      <c r="C24" s="37">
        <v>6970</v>
      </c>
      <c r="D24" s="37"/>
      <c r="E24" s="35">
        <v>57.3</v>
      </c>
      <c r="F24" s="61"/>
      <c r="G24" s="38">
        <v>0</v>
      </c>
      <c r="H24" s="37">
        <v>199.5</v>
      </c>
      <c r="I24" s="37">
        <v>26.2</v>
      </c>
      <c r="J24" s="37">
        <v>12.34</v>
      </c>
      <c r="K24" s="37">
        <v>1.1</v>
      </c>
      <c r="L24" s="37">
        <v>4.07</v>
      </c>
      <c r="M24" s="37">
        <v>0.209</v>
      </c>
      <c r="N24" s="37">
        <v>19.22</v>
      </c>
      <c r="O24" s="37">
        <v>8.89</v>
      </c>
      <c r="P24" s="37">
        <v>7.12</v>
      </c>
      <c r="Q24" s="37">
        <v>6.97</v>
      </c>
      <c r="R24" s="37">
        <v>108</v>
      </c>
      <c r="S24" s="37">
        <v>5</v>
      </c>
      <c r="T24" s="48"/>
      <c r="U24" s="48"/>
      <c r="V24" s="50" t="s">
        <v>24</v>
      </c>
      <c r="W24" s="67">
        <v>0.12</v>
      </c>
      <c r="X24" s="50">
        <f t="shared" si="0"/>
        <v>6.89</v>
      </c>
      <c r="Y24" s="35"/>
      <c r="Z24" s="67">
        <v>0.0851</v>
      </c>
      <c r="AA24" s="35" t="s">
        <v>24</v>
      </c>
    </row>
    <row r="25" s="1" customFormat="1" ht="21" customHeight="1" spans="1:27">
      <c r="A25" s="35">
        <v>20</v>
      </c>
      <c r="B25" s="36">
        <v>13002</v>
      </c>
      <c r="C25" s="37">
        <v>7150</v>
      </c>
      <c r="D25" s="37"/>
      <c r="E25" s="35">
        <v>57.3</v>
      </c>
      <c r="F25" s="35"/>
      <c r="G25" s="38">
        <v>0</v>
      </c>
      <c r="H25" s="37">
        <v>239.3</v>
      </c>
      <c r="I25" s="37">
        <v>24.1</v>
      </c>
      <c r="J25" s="37">
        <v>17.32</v>
      </c>
      <c r="K25" s="37">
        <v>1.85</v>
      </c>
      <c r="L25" s="37">
        <v>5.47</v>
      </c>
      <c r="M25" s="37">
        <v>0.197</v>
      </c>
      <c r="N25" s="37">
        <v>23.52</v>
      </c>
      <c r="O25" s="37">
        <v>8.17</v>
      </c>
      <c r="P25" s="37">
        <v>7.34</v>
      </c>
      <c r="Q25" s="37">
        <v>6.96</v>
      </c>
      <c r="R25" s="37">
        <v>113</v>
      </c>
      <c r="S25" s="37">
        <v>6</v>
      </c>
      <c r="T25" s="35"/>
      <c r="U25" s="35"/>
      <c r="V25" s="50" t="s">
        <v>24</v>
      </c>
      <c r="W25" s="67">
        <v>0.16</v>
      </c>
      <c r="X25" s="50">
        <f t="shared" si="0"/>
        <v>6.88</v>
      </c>
      <c r="Y25" s="35"/>
      <c r="Z25" s="67">
        <v>0.0777</v>
      </c>
      <c r="AA25" s="35" t="s">
        <v>24</v>
      </c>
    </row>
    <row r="26" s="1" customFormat="1" ht="21" customHeight="1" spans="1:27">
      <c r="A26" s="35">
        <v>21</v>
      </c>
      <c r="B26" s="36">
        <v>10747</v>
      </c>
      <c r="C26" s="37">
        <v>7170</v>
      </c>
      <c r="D26" s="37">
        <v>12.51</v>
      </c>
      <c r="E26" s="35">
        <v>57.3</v>
      </c>
      <c r="F26" s="35"/>
      <c r="G26" s="38">
        <v>0</v>
      </c>
      <c r="H26" s="37">
        <v>493.6</v>
      </c>
      <c r="I26" s="37">
        <v>27.09</v>
      </c>
      <c r="J26" s="37">
        <v>13.56</v>
      </c>
      <c r="K26" s="37">
        <v>1.68</v>
      </c>
      <c r="L26" s="37">
        <v>10.16</v>
      </c>
      <c r="M26" s="37">
        <v>0.151</v>
      </c>
      <c r="N26" s="37">
        <v>23.71</v>
      </c>
      <c r="O26" s="37">
        <v>11.08</v>
      </c>
      <c r="P26" s="37">
        <v>7.34</v>
      </c>
      <c r="Q26" s="37">
        <v>6.91</v>
      </c>
      <c r="R26" s="37">
        <v>146</v>
      </c>
      <c r="S26" s="37">
        <v>6</v>
      </c>
      <c r="T26" s="48"/>
      <c r="U26" s="48"/>
      <c r="V26" s="50" t="s">
        <v>24</v>
      </c>
      <c r="W26" s="67">
        <v>0.47</v>
      </c>
      <c r="X26" s="50">
        <f t="shared" si="0"/>
        <v>6.83</v>
      </c>
      <c r="Y26" s="35"/>
      <c r="Z26" s="67">
        <v>0.06</v>
      </c>
      <c r="AA26" s="35" t="s">
        <v>24</v>
      </c>
    </row>
    <row r="27" s="1" customFormat="1" ht="21" customHeight="1" spans="1:27">
      <c r="A27" s="35">
        <v>22</v>
      </c>
      <c r="B27" s="36">
        <v>9851</v>
      </c>
      <c r="C27" s="37">
        <v>5510</v>
      </c>
      <c r="D27" s="37"/>
      <c r="E27" s="35">
        <v>57.3</v>
      </c>
      <c r="F27" s="35"/>
      <c r="G27" s="38">
        <v>0</v>
      </c>
      <c r="H27" s="37">
        <v>276.9</v>
      </c>
      <c r="I27" s="37">
        <v>30.1</v>
      </c>
      <c r="J27" s="37">
        <v>41.83</v>
      </c>
      <c r="K27" s="37">
        <v>1.45</v>
      </c>
      <c r="L27" s="37">
        <v>5.08</v>
      </c>
      <c r="M27" s="37">
        <v>0.36</v>
      </c>
      <c r="N27" s="37">
        <v>44.27</v>
      </c>
      <c r="O27" s="37">
        <v>11.46</v>
      </c>
      <c r="P27" s="37">
        <v>7.38</v>
      </c>
      <c r="Q27" s="37">
        <v>7.06</v>
      </c>
      <c r="R27" s="37">
        <v>108</v>
      </c>
      <c r="S27" s="37">
        <v>4</v>
      </c>
      <c r="T27" s="48"/>
      <c r="U27" s="48"/>
      <c r="V27" s="50" t="s">
        <v>24</v>
      </c>
      <c r="W27" s="67">
        <v>0.7</v>
      </c>
      <c r="X27" s="50">
        <f t="shared" si="0"/>
        <v>6.98</v>
      </c>
      <c r="Y27" s="35"/>
      <c r="Z27" s="67">
        <v>0.0659</v>
      </c>
      <c r="AA27" s="35" t="s">
        <v>24</v>
      </c>
    </row>
    <row r="28" s="1" customFormat="1" ht="21" customHeight="1" spans="1:27">
      <c r="A28" s="35">
        <v>23</v>
      </c>
      <c r="B28" s="36">
        <v>12146</v>
      </c>
      <c r="C28" s="37">
        <v>7050</v>
      </c>
      <c r="D28" s="37"/>
      <c r="E28" s="35">
        <v>57.3</v>
      </c>
      <c r="F28" s="35"/>
      <c r="G28" s="38">
        <v>0</v>
      </c>
      <c r="H28" s="37">
        <v>320.6</v>
      </c>
      <c r="I28" s="37">
        <v>33.14</v>
      </c>
      <c r="J28" s="37">
        <v>33.6</v>
      </c>
      <c r="K28" s="37">
        <v>1.46</v>
      </c>
      <c r="L28" s="37">
        <v>4.79</v>
      </c>
      <c r="M28" s="37">
        <v>0.35</v>
      </c>
      <c r="N28" s="37">
        <v>39.51</v>
      </c>
      <c r="O28" s="37">
        <v>12.8</v>
      </c>
      <c r="P28" s="37">
        <v>7.35</v>
      </c>
      <c r="Q28" s="37">
        <v>6.89</v>
      </c>
      <c r="R28" s="37">
        <v>106</v>
      </c>
      <c r="S28" s="37">
        <v>7</v>
      </c>
      <c r="T28" s="35"/>
      <c r="U28" s="35"/>
      <c r="V28" s="50" t="s">
        <v>24</v>
      </c>
      <c r="W28" s="67">
        <v>0.13</v>
      </c>
      <c r="X28" s="50">
        <f t="shared" si="0"/>
        <v>6.81</v>
      </c>
      <c r="Y28" s="35"/>
      <c r="Z28" s="67">
        <v>0.08948</v>
      </c>
      <c r="AA28" s="35" t="s">
        <v>24</v>
      </c>
    </row>
    <row r="29" s="1" customFormat="1" ht="21" customHeight="1" spans="1:27">
      <c r="A29" s="35">
        <v>24</v>
      </c>
      <c r="B29" s="36">
        <v>12209</v>
      </c>
      <c r="C29" s="37">
        <v>6760</v>
      </c>
      <c r="D29" s="37"/>
      <c r="E29" s="35">
        <v>57.3</v>
      </c>
      <c r="F29" s="35"/>
      <c r="G29" s="38">
        <v>0</v>
      </c>
      <c r="H29" s="37">
        <v>266.4</v>
      </c>
      <c r="I29" s="37">
        <v>26.1</v>
      </c>
      <c r="J29" s="37">
        <v>26.94</v>
      </c>
      <c r="K29" s="37">
        <v>1.52</v>
      </c>
      <c r="L29" s="37">
        <v>5.19</v>
      </c>
      <c r="M29" s="37">
        <v>0.198</v>
      </c>
      <c r="N29" s="37">
        <v>30.84</v>
      </c>
      <c r="O29" s="37">
        <v>9.71</v>
      </c>
      <c r="P29" s="37">
        <v>7.24</v>
      </c>
      <c r="Q29" s="37">
        <v>6.97</v>
      </c>
      <c r="R29" s="37">
        <v>105</v>
      </c>
      <c r="S29" s="37">
        <v>6</v>
      </c>
      <c r="T29" s="35"/>
      <c r="U29" s="35"/>
      <c r="V29" s="50" t="s">
        <v>24</v>
      </c>
      <c r="W29" s="67">
        <v>0.13</v>
      </c>
      <c r="X29" s="50">
        <f t="shared" si="0"/>
        <v>6.89</v>
      </c>
      <c r="Y29" s="35"/>
      <c r="Z29" s="67">
        <v>0.0569</v>
      </c>
      <c r="AA29" s="35" t="s">
        <v>24</v>
      </c>
    </row>
    <row r="30" s="1" customFormat="1" ht="21" customHeight="1" spans="1:27">
      <c r="A30" s="35">
        <v>25</v>
      </c>
      <c r="B30" s="36">
        <v>11847</v>
      </c>
      <c r="C30" s="37">
        <v>6820</v>
      </c>
      <c r="D30" s="37"/>
      <c r="E30" s="35">
        <v>57.3</v>
      </c>
      <c r="F30" s="35"/>
      <c r="G30" s="38">
        <v>0</v>
      </c>
      <c r="H30" s="37">
        <v>275.4</v>
      </c>
      <c r="I30" s="37">
        <v>31.68</v>
      </c>
      <c r="J30" s="37">
        <v>30.88</v>
      </c>
      <c r="K30" s="37">
        <v>0.973</v>
      </c>
      <c r="L30" s="37">
        <v>5.51</v>
      </c>
      <c r="M30" s="37">
        <v>0.193</v>
      </c>
      <c r="N30" s="37">
        <v>39.2</v>
      </c>
      <c r="O30" s="37">
        <v>7.62</v>
      </c>
      <c r="P30" s="37">
        <v>7.34</v>
      </c>
      <c r="Q30" s="37">
        <v>6.89</v>
      </c>
      <c r="R30" s="37">
        <v>103</v>
      </c>
      <c r="S30" s="37">
        <v>4</v>
      </c>
      <c r="T30" s="35"/>
      <c r="U30" s="35"/>
      <c r="V30" s="50" t="s">
        <v>24</v>
      </c>
      <c r="W30" s="67">
        <v>0.26</v>
      </c>
      <c r="X30" s="50">
        <f t="shared" si="0"/>
        <v>6.81</v>
      </c>
      <c r="Y30" s="35"/>
      <c r="Z30" s="67">
        <v>0.05328</v>
      </c>
      <c r="AA30" s="35" t="s">
        <v>24</v>
      </c>
    </row>
    <row r="31" s="1" customFormat="1" ht="21" customHeight="1" spans="1:27">
      <c r="A31" s="35">
        <v>26</v>
      </c>
      <c r="B31" s="36">
        <v>12713</v>
      </c>
      <c r="C31" s="37">
        <v>6960</v>
      </c>
      <c r="D31" s="37">
        <v>12.57</v>
      </c>
      <c r="E31" s="35">
        <v>57.3</v>
      </c>
      <c r="F31" s="35"/>
      <c r="G31" s="38">
        <v>0</v>
      </c>
      <c r="H31" s="37">
        <v>299.1</v>
      </c>
      <c r="I31" s="37">
        <v>27.2</v>
      </c>
      <c r="J31" s="37">
        <v>30.21</v>
      </c>
      <c r="K31" s="37">
        <v>1.83</v>
      </c>
      <c r="L31" s="37">
        <v>5.04</v>
      </c>
      <c r="M31" s="37">
        <v>0.148</v>
      </c>
      <c r="N31" s="37">
        <v>39.26</v>
      </c>
      <c r="O31" s="37">
        <v>7.22</v>
      </c>
      <c r="P31" s="37">
        <v>7.26</v>
      </c>
      <c r="Q31" s="37">
        <v>6.92</v>
      </c>
      <c r="R31" s="37">
        <v>102</v>
      </c>
      <c r="S31" s="37">
        <v>4</v>
      </c>
      <c r="T31" s="35"/>
      <c r="U31" s="35"/>
      <c r="V31" s="50" t="s">
        <v>24</v>
      </c>
      <c r="W31" s="67">
        <v>0.69</v>
      </c>
      <c r="X31" s="50">
        <f t="shared" si="0"/>
        <v>6.84</v>
      </c>
      <c r="Y31" s="35"/>
      <c r="Z31" s="67">
        <v>0.0504</v>
      </c>
      <c r="AA31" s="35" t="s">
        <v>24</v>
      </c>
    </row>
    <row r="32" s="1" customFormat="1" ht="21" customHeight="1" spans="1:27">
      <c r="A32" s="35">
        <v>27</v>
      </c>
      <c r="B32" s="36">
        <v>12452</v>
      </c>
      <c r="C32" s="37">
        <v>6790</v>
      </c>
      <c r="D32" s="37"/>
      <c r="E32" s="35">
        <v>57.3</v>
      </c>
      <c r="F32" s="78"/>
      <c r="G32" s="38">
        <v>0</v>
      </c>
      <c r="H32" s="37">
        <v>268.4</v>
      </c>
      <c r="I32" s="37">
        <v>37.62</v>
      </c>
      <c r="J32" s="37">
        <v>32.16</v>
      </c>
      <c r="K32" s="37">
        <v>1.01</v>
      </c>
      <c r="L32" s="37">
        <v>2.58</v>
      </c>
      <c r="M32" s="37">
        <v>0.154</v>
      </c>
      <c r="N32" s="37">
        <v>47.52</v>
      </c>
      <c r="O32" s="37">
        <v>11.38</v>
      </c>
      <c r="P32" s="37">
        <v>7.36</v>
      </c>
      <c r="Q32" s="37">
        <v>6.91</v>
      </c>
      <c r="R32" s="37">
        <v>103</v>
      </c>
      <c r="S32" s="37">
        <v>5</v>
      </c>
      <c r="T32" s="35"/>
      <c r="U32" s="35"/>
      <c r="V32" s="50" t="s">
        <v>24</v>
      </c>
      <c r="W32" s="67">
        <v>0.28</v>
      </c>
      <c r="X32" s="50">
        <f t="shared" si="0"/>
        <v>6.83</v>
      </c>
      <c r="Y32" s="35"/>
      <c r="Z32" s="67">
        <v>0.0838</v>
      </c>
      <c r="AA32" s="35" t="s">
        <v>24</v>
      </c>
    </row>
    <row r="33" s="1" customFormat="1" ht="21" customHeight="1" spans="1:27">
      <c r="A33" s="35">
        <v>28</v>
      </c>
      <c r="B33" s="36">
        <v>9147</v>
      </c>
      <c r="C33" s="37">
        <v>6740</v>
      </c>
      <c r="D33" s="37"/>
      <c r="E33" s="35">
        <v>57.3</v>
      </c>
      <c r="F33" s="35"/>
      <c r="G33" s="38">
        <v>0</v>
      </c>
      <c r="H33" s="37">
        <v>292</v>
      </c>
      <c r="I33" s="37">
        <v>36.65</v>
      </c>
      <c r="J33" s="37">
        <v>37.87</v>
      </c>
      <c r="K33" s="37">
        <v>1.18</v>
      </c>
      <c r="L33" s="37">
        <v>5.41</v>
      </c>
      <c r="M33" s="37">
        <v>0.252</v>
      </c>
      <c r="N33" s="37">
        <v>45.27</v>
      </c>
      <c r="O33" s="37">
        <v>8.69</v>
      </c>
      <c r="P33" s="37">
        <v>7.39</v>
      </c>
      <c r="Q33" s="37">
        <v>7.05</v>
      </c>
      <c r="R33" s="37">
        <v>98</v>
      </c>
      <c r="S33" s="37">
        <v>5</v>
      </c>
      <c r="T33" s="35"/>
      <c r="U33" s="35"/>
      <c r="V33" s="50" t="s">
        <v>24</v>
      </c>
      <c r="W33" s="67">
        <v>1.45</v>
      </c>
      <c r="X33" s="50">
        <f t="shared" si="0"/>
        <v>6.97</v>
      </c>
      <c r="Y33" s="35"/>
      <c r="Z33" s="67">
        <v>0.074</v>
      </c>
      <c r="AA33" s="35" t="s">
        <v>24</v>
      </c>
    </row>
    <row r="34" s="1" customFormat="1" ht="21" customHeight="1" spans="1:27">
      <c r="A34" s="35">
        <v>29</v>
      </c>
      <c r="B34" s="36">
        <v>12231</v>
      </c>
      <c r="C34" s="37">
        <v>7180</v>
      </c>
      <c r="D34" s="37">
        <v>12.53</v>
      </c>
      <c r="E34" s="35">
        <v>57.3</v>
      </c>
      <c r="F34" s="35"/>
      <c r="G34" s="38">
        <v>0</v>
      </c>
      <c r="H34" s="37">
        <v>224.2</v>
      </c>
      <c r="I34" s="37">
        <v>39.13</v>
      </c>
      <c r="J34" s="37">
        <v>24.55</v>
      </c>
      <c r="K34" s="37">
        <v>1.16</v>
      </c>
      <c r="L34" s="37">
        <v>3.7</v>
      </c>
      <c r="M34" s="37">
        <v>0.221</v>
      </c>
      <c r="N34" s="37">
        <v>40.08</v>
      </c>
      <c r="O34" s="37">
        <v>9.56</v>
      </c>
      <c r="P34" s="37">
        <v>7.36</v>
      </c>
      <c r="Q34" s="37">
        <v>7.08</v>
      </c>
      <c r="R34" s="37">
        <v>86</v>
      </c>
      <c r="S34" s="37">
        <v>5</v>
      </c>
      <c r="T34" s="35"/>
      <c r="U34" s="35"/>
      <c r="V34" s="50" t="s">
        <v>24</v>
      </c>
      <c r="W34" s="67">
        <v>1.06</v>
      </c>
      <c r="X34" s="50">
        <f t="shared" si="0"/>
        <v>7</v>
      </c>
      <c r="Y34" s="35"/>
      <c r="Z34" s="67">
        <v>0.0978</v>
      </c>
      <c r="AA34" s="35" t="s">
        <v>24</v>
      </c>
    </row>
    <row r="35" s="1" customFormat="1" ht="21" customHeight="1" spans="1:27">
      <c r="A35" s="35">
        <v>30</v>
      </c>
      <c r="B35" s="36">
        <v>12648</v>
      </c>
      <c r="C35" s="37">
        <v>7090</v>
      </c>
      <c r="D35" s="37"/>
      <c r="E35" s="35">
        <v>57.3</v>
      </c>
      <c r="F35" s="35"/>
      <c r="G35" s="38">
        <v>0</v>
      </c>
      <c r="H35" s="37">
        <v>425.9</v>
      </c>
      <c r="I35" s="37">
        <v>36.12</v>
      </c>
      <c r="J35" s="37">
        <v>33.4</v>
      </c>
      <c r="K35" s="37">
        <v>1.52</v>
      </c>
      <c r="L35" s="37">
        <v>7.16</v>
      </c>
      <c r="M35" s="37">
        <v>0.166</v>
      </c>
      <c r="N35" s="37">
        <v>39.06</v>
      </c>
      <c r="O35" s="37">
        <v>10.56</v>
      </c>
      <c r="P35" s="37">
        <v>7.39</v>
      </c>
      <c r="Q35" s="37">
        <v>6.96</v>
      </c>
      <c r="R35" s="37">
        <v>122</v>
      </c>
      <c r="S35" s="37">
        <v>4</v>
      </c>
      <c r="T35" s="35"/>
      <c r="U35" s="35"/>
      <c r="V35" s="50" t="s">
        <v>24</v>
      </c>
      <c r="W35" s="67">
        <v>0.14</v>
      </c>
      <c r="X35" s="50">
        <f t="shared" si="0"/>
        <v>6.88</v>
      </c>
      <c r="Y35" s="35"/>
      <c r="Z35" s="67">
        <v>0.0466</v>
      </c>
      <c r="AA35" s="35" t="s">
        <v>24</v>
      </c>
    </row>
    <row r="36" s="1" customFormat="1" ht="21" customHeight="1" spans="1:27">
      <c r="A36" s="35">
        <v>31</v>
      </c>
      <c r="B36" s="41">
        <v>12747</v>
      </c>
      <c r="C36" s="42">
        <v>7110</v>
      </c>
      <c r="D36" s="42">
        <v>16.33</v>
      </c>
      <c r="E36" s="35">
        <v>57.3</v>
      </c>
      <c r="F36" s="35"/>
      <c r="G36" s="38">
        <v>0</v>
      </c>
      <c r="H36" s="43">
        <v>249.8</v>
      </c>
      <c r="I36" s="42">
        <v>39.18</v>
      </c>
      <c r="J36" s="43">
        <v>35.22</v>
      </c>
      <c r="K36" s="42">
        <v>1.3</v>
      </c>
      <c r="L36" s="43">
        <v>4.31</v>
      </c>
      <c r="M36" s="42">
        <v>0.297</v>
      </c>
      <c r="N36" s="43">
        <v>39.52</v>
      </c>
      <c r="O36" s="42">
        <v>12.02</v>
      </c>
      <c r="P36" s="43">
        <v>7.38</v>
      </c>
      <c r="Q36" s="42">
        <v>6.93</v>
      </c>
      <c r="R36" s="43">
        <v>98</v>
      </c>
      <c r="S36" s="42">
        <v>5</v>
      </c>
      <c r="T36" s="35"/>
      <c r="U36" s="35"/>
      <c r="V36" s="50" t="s">
        <v>24</v>
      </c>
      <c r="W36" s="67">
        <v>0.12</v>
      </c>
      <c r="X36" s="50">
        <f t="shared" si="0"/>
        <v>6.85</v>
      </c>
      <c r="Y36" s="35"/>
      <c r="Z36" s="67">
        <v>0.0364</v>
      </c>
      <c r="AA36" s="35" t="s">
        <v>24</v>
      </c>
    </row>
    <row r="37" s="1" customFormat="1" ht="21" customHeight="1" spans="1:27">
      <c r="A37" s="12" t="s">
        <v>25</v>
      </c>
      <c r="B37" s="10">
        <f>SUM(B6:B36)</f>
        <v>415956</v>
      </c>
      <c r="C37" s="10">
        <f>SUM(C6:C36)</f>
        <v>218940</v>
      </c>
      <c r="D37" s="11">
        <f>SUM(D6:D36)</f>
        <v>192.21</v>
      </c>
      <c r="E37" s="11">
        <f>AVERAGE(E6:E36)</f>
        <v>57.3</v>
      </c>
      <c r="F37" s="12">
        <f>SUM(F6:F36)</f>
        <v>0</v>
      </c>
      <c r="G37" s="12">
        <f>SUM(G6:G36)</f>
        <v>0</v>
      </c>
      <c r="H37" s="13">
        <f>AVERAGE(H6:H36)</f>
        <v>292.312903225806</v>
      </c>
      <c r="I37" s="13">
        <f t="shared" ref="I37:AA37" si="1">AVERAGE(I6:I36)</f>
        <v>27.9022580645161</v>
      </c>
      <c r="J37" s="13">
        <f t="shared" si="1"/>
        <v>25.6745161290323</v>
      </c>
      <c r="K37" s="13">
        <f t="shared" si="1"/>
        <v>1.28687096774194</v>
      </c>
      <c r="L37" s="13">
        <f t="shared" si="1"/>
        <v>4.86935483870968</v>
      </c>
      <c r="M37" s="13">
        <f t="shared" si="1"/>
        <v>0.209354838709677</v>
      </c>
      <c r="N37" s="13">
        <f t="shared" si="1"/>
        <v>34.338064516129</v>
      </c>
      <c r="O37" s="13">
        <f t="shared" si="1"/>
        <v>10.2087096774194</v>
      </c>
      <c r="P37" s="13">
        <f t="shared" si="1"/>
        <v>7.31548387096774</v>
      </c>
      <c r="Q37" s="13">
        <f t="shared" si="1"/>
        <v>7.0141935483871</v>
      </c>
      <c r="R37" s="13">
        <f t="shared" si="1"/>
        <v>108.387096774194</v>
      </c>
      <c r="S37" s="13">
        <f t="shared" si="1"/>
        <v>4.93548387096774</v>
      </c>
      <c r="T37" s="13"/>
      <c r="U37" s="13"/>
      <c r="V37" s="13" t="e">
        <f t="shared" si="1"/>
        <v>#DIV/0!</v>
      </c>
      <c r="W37" s="13">
        <f t="shared" si="1"/>
        <v>0.256774193548387</v>
      </c>
      <c r="X37" s="13">
        <f t="shared" si="1"/>
        <v>6.9341935483871</v>
      </c>
      <c r="Y37" s="13"/>
      <c r="Z37" s="13">
        <f t="shared" si="1"/>
        <v>0.0843003225806452</v>
      </c>
      <c r="AA37" s="13" t="e">
        <f t="shared" si="1"/>
        <v>#DIV/0!</v>
      </c>
    </row>
    <row r="38" s="2" customFormat="1" ht="21" customHeight="1" spans="3:25">
      <c r="C38" s="44" t="s">
        <v>26</v>
      </c>
      <c r="D38" s="44"/>
      <c r="J38" s="46"/>
      <c r="K38" s="46"/>
      <c r="L38" s="46"/>
      <c r="O38" s="47" t="s">
        <v>27</v>
      </c>
      <c r="P38" s="47"/>
      <c r="X38" s="44" t="s">
        <v>28</v>
      </c>
      <c r="Y38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8:P38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4583333333333" footer="0.314583333333333"/>
  <pageSetup paperSize="9" scale="6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8"/>
  <sheetViews>
    <sheetView topLeftCell="A22" workbookViewId="0">
      <selection activeCell="X35" sqref="X35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8.675" customWidth="1"/>
    <col min="5" max="5" width="6.375" customWidth="1"/>
    <col min="6" max="6" width="6.625" customWidth="1"/>
    <col min="7" max="7" width="8.37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5.5" customHeight="1"/>
    <row r="2" ht="36" customHeight="1" spans="1:27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9"/>
      <c r="E4" s="9"/>
      <c r="F4" s="9"/>
      <c r="G4" s="9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2" customHeight="1" spans="1:27">
      <c r="A5" s="12"/>
      <c r="B5" s="9"/>
      <c r="C5" s="9"/>
      <c r="D5" s="9"/>
      <c r="E5" s="9"/>
      <c r="F5" s="9"/>
      <c r="G5" s="9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28315</v>
      </c>
      <c r="C6" s="37">
        <v>6810</v>
      </c>
      <c r="D6" s="37">
        <v>16.27</v>
      </c>
      <c r="E6" s="38"/>
      <c r="F6" s="38"/>
      <c r="G6" s="39">
        <f>B6/24</f>
        <v>1179.79166666667</v>
      </c>
      <c r="H6" s="37">
        <v>101.9</v>
      </c>
      <c r="I6" s="37">
        <v>18.2</v>
      </c>
      <c r="J6" s="37">
        <v>6.79</v>
      </c>
      <c r="K6" s="37">
        <v>0.55</v>
      </c>
      <c r="L6" s="37">
        <v>1.91</v>
      </c>
      <c r="M6" s="37">
        <v>0.232</v>
      </c>
      <c r="N6" s="37">
        <v>14.76</v>
      </c>
      <c r="O6" s="37">
        <v>6.24</v>
      </c>
      <c r="P6" s="37">
        <v>7.34</v>
      </c>
      <c r="Q6" s="37">
        <v>7.22</v>
      </c>
      <c r="R6" s="37">
        <v>189</v>
      </c>
      <c r="S6" s="37">
        <v>7</v>
      </c>
      <c r="T6" s="48"/>
      <c r="U6" s="48"/>
      <c r="V6" s="37">
        <v>15.29</v>
      </c>
      <c r="W6" s="37">
        <v>0.002</v>
      </c>
      <c r="X6" s="37"/>
      <c r="Y6" s="37"/>
      <c r="Z6" s="37">
        <v>0.163</v>
      </c>
      <c r="AA6" s="37">
        <v>7.43</v>
      </c>
    </row>
    <row r="7" s="1" customFormat="1" ht="22" customHeight="1" spans="1:27">
      <c r="A7" s="35">
        <v>2</v>
      </c>
      <c r="B7" s="36">
        <v>27591</v>
      </c>
      <c r="C7" s="37">
        <v>8150</v>
      </c>
      <c r="D7" s="37"/>
      <c r="E7" s="38"/>
      <c r="F7" s="38"/>
      <c r="G7" s="39">
        <f t="shared" ref="G7:G36" si="0">B7/24</f>
        <v>1149.625</v>
      </c>
      <c r="H7" s="37">
        <v>78.26</v>
      </c>
      <c r="I7" s="37">
        <v>18.1</v>
      </c>
      <c r="J7" s="37">
        <v>12.6</v>
      </c>
      <c r="K7" s="37">
        <v>1.32</v>
      </c>
      <c r="L7" s="37">
        <v>1.23</v>
      </c>
      <c r="M7" s="37">
        <v>0.262</v>
      </c>
      <c r="N7" s="37">
        <v>18.91</v>
      </c>
      <c r="O7" s="37">
        <v>7.54</v>
      </c>
      <c r="P7" s="37">
        <v>7.34</v>
      </c>
      <c r="Q7" s="37">
        <v>7.12</v>
      </c>
      <c r="R7" s="37">
        <v>176</v>
      </c>
      <c r="S7" s="37">
        <v>7</v>
      </c>
      <c r="T7" s="48"/>
      <c r="U7" s="48"/>
      <c r="V7" s="37">
        <v>15.09</v>
      </c>
      <c r="W7" s="37">
        <v>0.024</v>
      </c>
      <c r="X7" s="37"/>
      <c r="Y7" s="37"/>
      <c r="Z7" s="37">
        <v>0.121</v>
      </c>
      <c r="AA7" s="37">
        <v>8.33</v>
      </c>
    </row>
    <row r="8" s="1" customFormat="1" ht="22" customHeight="1" spans="1:27">
      <c r="A8" s="35">
        <v>3</v>
      </c>
      <c r="B8" s="36">
        <v>28016</v>
      </c>
      <c r="C8" s="37">
        <v>6950</v>
      </c>
      <c r="D8" s="37"/>
      <c r="E8" s="38"/>
      <c r="F8" s="40"/>
      <c r="G8" s="39">
        <f t="shared" si="0"/>
        <v>1167.33333333333</v>
      </c>
      <c r="H8" s="37">
        <v>89.6</v>
      </c>
      <c r="I8" s="37">
        <v>19.6</v>
      </c>
      <c r="J8" s="37">
        <v>7.69</v>
      </c>
      <c r="K8" s="37">
        <v>1.42</v>
      </c>
      <c r="L8" s="37">
        <v>1.21</v>
      </c>
      <c r="M8" s="37">
        <v>0.218</v>
      </c>
      <c r="N8" s="37">
        <v>13.85</v>
      </c>
      <c r="O8" s="37">
        <v>5.97</v>
      </c>
      <c r="P8" s="37">
        <v>7.36</v>
      </c>
      <c r="Q8" s="37">
        <v>7.22</v>
      </c>
      <c r="R8" s="37">
        <v>167</v>
      </c>
      <c r="S8" s="37">
        <v>8</v>
      </c>
      <c r="T8" s="48"/>
      <c r="U8" s="48"/>
      <c r="V8" s="37">
        <v>12.25</v>
      </c>
      <c r="W8" s="37">
        <v>0.004</v>
      </c>
      <c r="X8" s="37"/>
      <c r="Y8" s="37"/>
      <c r="Z8" s="37">
        <v>0.162</v>
      </c>
      <c r="AA8" s="37">
        <v>9.88</v>
      </c>
    </row>
    <row r="9" s="1" customFormat="1" ht="22" customHeight="1" spans="1:27">
      <c r="A9" s="35">
        <v>4</v>
      </c>
      <c r="B9" s="36">
        <v>27631</v>
      </c>
      <c r="C9" s="37">
        <v>7970</v>
      </c>
      <c r="D9" s="37">
        <v>8.13</v>
      </c>
      <c r="E9" s="38"/>
      <c r="F9" s="40"/>
      <c r="G9" s="39">
        <f t="shared" si="0"/>
        <v>1151.29166666667</v>
      </c>
      <c r="H9" s="37">
        <v>78.46</v>
      </c>
      <c r="I9" s="37">
        <v>20.53</v>
      </c>
      <c r="J9" s="37">
        <v>10.26</v>
      </c>
      <c r="K9" s="37">
        <v>0.114</v>
      </c>
      <c r="L9" s="37">
        <v>1.53</v>
      </c>
      <c r="M9" s="37">
        <v>0.166</v>
      </c>
      <c r="N9" s="37">
        <v>14.93</v>
      </c>
      <c r="O9" s="37">
        <v>8.86</v>
      </c>
      <c r="P9" s="37">
        <v>7.41</v>
      </c>
      <c r="Q9" s="37">
        <v>7.13</v>
      </c>
      <c r="R9" s="37">
        <v>98</v>
      </c>
      <c r="S9" s="37">
        <v>6</v>
      </c>
      <c r="T9" s="48"/>
      <c r="U9" s="48"/>
      <c r="V9" s="37">
        <v>14.62</v>
      </c>
      <c r="W9" s="37">
        <v>0.003</v>
      </c>
      <c r="X9" s="37"/>
      <c r="Y9" s="37"/>
      <c r="Z9" s="37">
        <v>0.159</v>
      </c>
      <c r="AA9" s="37">
        <v>10.9</v>
      </c>
    </row>
    <row r="10" s="1" customFormat="1" ht="22" customHeight="1" spans="1:27">
      <c r="A10" s="35">
        <v>5</v>
      </c>
      <c r="B10" s="36">
        <v>28130</v>
      </c>
      <c r="C10" s="37">
        <v>8110</v>
      </c>
      <c r="D10" s="37">
        <v>8.11</v>
      </c>
      <c r="E10" s="38"/>
      <c r="F10" s="40"/>
      <c r="G10" s="39">
        <f t="shared" si="0"/>
        <v>1172.08333333333</v>
      </c>
      <c r="H10" s="37">
        <v>183.6</v>
      </c>
      <c r="I10" s="37">
        <v>21.07</v>
      </c>
      <c r="J10" s="37">
        <v>12.44</v>
      </c>
      <c r="K10" s="37">
        <v>0.913</v>
      </c>
      <c r="L10" s="37">
        <v>1.68</v>
      </c>
      <c r="M10" s="37">
        <v>0.175</v>
      </c>
      <c r="N10" s="37">
        <v>18.29</v>
      </c>
      <c r="O10" s="37">
        <v>8.53</v>
      </c>
      <c r="P10" s="37">
        <v>7.33</v>
      </c>
      <c r="Q10" s="37">
        <v>7.08</v>
      </c>
      <c r="R10" s="37">
        <v>146</v>
      </c>
      <c r="S10" s="37">
        <v>5</v>
      </c>
      <c r="T10" s="48"/>
      <c r="U10" s="48"/>
      <c r="V10" s="37">
        <v>14.371</v>
      </c>
      <c r="W10" s="37">
        <v>0.013</v>
      </c>
      <c r="X10" s="37"/>
      <c r="Y10" s="37"/>
      <c r="Z10" s="37">
        <v>0.172</v>
      </c>
      <c r="AA10" s="37">
        <v>11.081</v>
      </c>
    </row>
    <row r="11" s="1" customFormat="1" ht="22" customHeight="1" spans="1:27">
      <c r="A11" s="35">
        <v>6</v>
      </c>
      <c r="B11" s="36">
        <v>27845</v>
      </c>
      <c r="C11" s="37">
        <v>8120</v>
      </c>
      <c r="D11" s="37"/>
      <c r="E11" s="38"/>
      <c r="F11" s="40"/>
      <c r="G11" s="39">
        <f t="shared" si="0"/>
        <v>1160.20833333333</v>
      </c>
      <c r="H11" s="37">
        <v>143.6</v>
      </c>
      <c r="I11" s="37">
        <v>22.58</v>
      </c>
      <c r="J11" s="37">
        <v>12.73</v>
      </c>
      <c r="K11" s="37">
        <v>0.794</v>
      </c>
      <c r="L11" s="37">
        <v>2.52</v>
      </c>
      <c r="M11" s="37">
        <v>0.184</v>
      </c>
      <c r="N11" s="37">
        <v>19.91</v>
      </c>
      <c r="O11" s="37">
        <v>8.59</v>
      </c>
      <c r="P11" s="37">
        <v>7.31</v>
      </c>
      <c r="Q11" s="37">
        <v>7.09</v>
      </c>
      <c r="R11" s="37">
        <v>169</v>
      </c>
      <c r="S11" s="37">
        <v>7</v>
      </c>
      <c r="T11" s="48"/>
      <c r="U11" s="48"/>
      <c r="V11" s="37">
        <v>15.416</v>
      </c>
      <c r="W11" s="37">
        <v>0.0708</v>
      </c>
      <c r="X11" s="37"/>
      <c r="Y11" s="37"/>
      <c r="Z11" s="37">
        <v>0.196</v>
      </c>
      <c r="AA11" s="37">
        <v>9.901</v>
      </c>
    </row>
    <row r="12" s="1" customFormat="1" ht="22" customHeight="1" spans="1:27">
      <c r="A12" s="35">
        <v>7</v>
      </c>
      <c r="B12" s="36">
        <v>27704</v>
      </c>
      <c r="C12" s="37">
        <v>8280</v>
      </c>
      <c r="D12" s="37"/>
      <c r="E12" s="38"/>
      <c r="F12" s="40"/>
      <c r="G12" s="39">
        <f t="shared" si="0"/>
        <v>1154.33333333333</v>
      </c>
      <c r="H12" s="37">
        <v>105.9</v>
      </c>
      <c r="I12" s="37">
        <v>21.2</v>
      </c>
      <c r="J12" s="37">
        <v>11.41</v>
      </c>
      <c r="K12" s="37">
        <v>1.81</v>
      </c>
      <c r="L12" s="37">
        <v>1.87</v>
      </c>
      <c r="M12" s="37">
        <v>0.281</v>
      </c>
      <c r="N12" s="37">
        <v>16.35</v>
      </c>
      <c r="O12" s="37">
        <v>8.38</v>
      </c>
      <c r="P12" s="37">
        <v>7.34</v>
      </c>
      <c r="Q12" s="37">
        <v>7.12</v>
      </c>
      <c r="R12" s="37">
        <v>160</v>
      </c>
      <c r="S12" s="37">
        <v>7</v>
      </c>
      <c r="T12" s="48"/>
      <c r="U12" s="48"/>
      <c r="V12" s="37">
        <v>15.698</v>
      </c>
      <c r="W12" s="37">
        <v>0.055</v>
      </c>
      <c r="X12" s="37"/>
      <c r="Y12" s="37"/>
      <c r="Z12" s="37">
        <v>0.214</v>
      </c>
      <c r="AA12" s="37">
        <v>6.763</v>
      </c>
    </row>
    <row r="13" s="1" customFormat="1" ht="22" customHeight="1" spans="1:27">
      <c r="A13" s="35">
        <v>8</v>
      </c>
      <c r="B13" s="36">
        <v>27423</v>
      </c>
      <c r="C13" s="37">
        <v>7820</v>
      </c>
      <c r="D13" s="37"/>
      <c r="E13" s="38"/>
      <c r="F13" s="40"/>
      <c r="G13" s="39">
        <f t="shared" si="0"/>
        <v>1142.625</v>
      </c>
      <c r="H13" s="37">
        <v>74.6</v>
      </c>
      <c r="I13" s="37">
        <v>20.58</v>
      </c>
      <c r="J13" s="37">
        <v>13.069</v>
      </c>
      <c r="K13" s="37">
        <v>1.088</v>
      </c>
      <c r="L13" s="37">
        <v>1.75</v>
      </c>
      <c r="M13" s="37">
        <v>0.194</v>
      </c>
      <c r="N13" s="37">
        <v>20.44</v>
      </c>
      <c r="O13" s="37">
        <v>10.67</v>
      </c>
      <c r="P13" s="37">
        <v>7.33</v>
      </c>
      <c r="Q13" s="37">
        <v>7.12</v>
      </c>
      <c r="R13" s="37">
        <v>166</v>
      </c>
      <c r="S13" s="37">
        <v>7</v>
      </c>
      <c r="T13" s="48"/>
      <c r="U13" s="48"/>
      <c r="V13" s="37">
        <v>14.745</v>
      </c>
      <c r="W13" s="37">
        <v>0.028</v>
      </c>
      <c r="X13" s="37"/>
      <c r="Y13" s="37"/>
      <c r="Z13" s="37">
        <v>0.194</v>
      </c>
      <c r="AA13" s="37">
        <v>7.381</v>
      </c>
    </row>
    <row r="14" s="1" customFormat="1" ht="22" customHeight="1" spans="1:27">
      <c r="A14" s="35">
        <v>9</v>
      </c>
      <c r="B14" s="36">
        <v>27360</v>
      </c>
      <c r="C14" s="37">
        <v>7890</v>
      </c>
      <c r="D14" s="37">
        <v>4.05</v>
      </c>
      <c r="E14" s="38"/>
      <c r="F14" s="40"/>
      <c r="G14" s="39">
        <f t="shared" si="0"/>
        <v>1140</v>
      </c>
      <c r="H14" s="37">
        <v>103.1</v>
      </c>
      <c r="I14" s="37">
        <v>21.08</v>
      </c>
      <c r="J14" s="37">
        <v>12.98</v>
      </c>
      <c r="K14" s="37">
        <v>1.76</v>
      </c>
      <c r="L14" s="37">
        <v>2.15</v>
      </c>
      <c r="M14" s="37">
        <v>0.235</v>
      </c>
      <c r="N14" s="37">
        <v>20.03</v>
      </c>
      <c r="O14" s="37">
        <v>7.04</v>
      </c>
      <c r="P14" s="37">
        <v>7.29</v>
      </c>
      <c r="Q14" s="37">
        <v>7.12</v>
      </c>
      <c r="R14" s="37">
        <v>121</v>
      </c>
      <c r="S14" s="37">
        <v>8</v>
      </c>
      <c r="T14" s="48"/>
      <c r="U14" s="48"/>
      <c r="V14" s="37">
        <v>15.56</v>
      </c>
      <c r="W14" s="37">
        <v>0.025</v>
      </c>
      <c r="X14" s="37"/>
      <c r="Y14" s="37"/>
      <c r="Z14" s="37">
        <v>0.186</v>
      </c>
      <c r="AA14" s="37">
        <v>5.388</v>
      </c>
    </row>
    <row r="15" s="1" customFormat="1" ht="22" customHeight="1" spans="1:27">
      <c r="A15" s="35">
        <v>10</v>
      </c>
      <c r="B15" s="36">
        <v>27084</v>
      </c>
      <c r="C15" s="37">
        <v>8050</v>
      </c>
      <c r="D15" s="37"/>
      <c r="E15" s="38"/>
      <c r="F15" s="40"/>
      <c r="G15" s="39">
        <f t="shared" si="0"/>
        <v>1128.5</v>
      </c>
      <c r="H15" s="37">
        <v>121</v>
      </c>
      <c r="I15" s="37">
        <v>18.83</v>
      </c>
      <c r="J15" s="37">
        <v>12.28</v>
      </c>
      <c r="K15" s="37">
        <v>1.33</v>
      </c>
      <c r="L15" s="37">
        <v>1.64</v>
      </c>
      <c r="M15" s="37">
        <v>0.272</v>
      </c>
      <c r="N15" s="37">
        <v>15.68</v>
      </c>
      <c r="O15" s="37">
        <v>7.72</v>
      </c>
      <c r="P15" s="37">
        <v>7.36</v>
      </c>
      <c r="Q15" s="37">
        <v>7.08</v>
      </c>
      <c r="R15" s="37">
        <v>155</v>
      </c>
      <c r="S15" s="37">
        <v>6</v>
      </c>
      <c r="T15" s="48"/>
      <c r="U15" s="48"/>
      <c r="V15" s="37">
        <v>15.73</v>
      </c>
      <c r="W15" s="37">
        <v>0.017</v>
      </c>
      <c r="X15" s="37"/>
      <c r="Y15" s="37"/>
      <c r="Z15" s="37">
        <v>0.129</v>
      </c>
      <c r="AA15" s="37">
        <v>4.615</v>
      </c>
    </row>
    <row r="16" s="1" customFormat="1" ht="22" customHeight="1" spans="1:27">
      <c r="A16" s="35">
        <v>11</v>
      </c>
      <c r="B16" s="36">
        <v>27898</v>
      </c>
      <c r="C16" s="37">
        <v>8090</v>
      </c>
      <c r="D16" s="37">
        <v>4.08</v>
      </c>
      <c r="E16" s="38"/>
      <c r="F16" s="40"/>
      <c r="G16" s="39">
        <f t="shared" si="0"/>
        <v>1162.41666666667</v>
      </c>
      <c r="H16" s="37">
        <v>170</v>
      </c>
      <c r="I16" s="37">
        <v>22.58</v>
      </c>
      <c r="J16" s="37">
        <v>14.32</v>
      </c>
      <c r="K16" s="37">
        <v>1.66</v>
      </c>
      <c r="L16" s="37">
        <v>4.41</v>
      </c>
      <c r="M16" s="37">
        <v>0.139</v>
      </c>
      <c r="N16" s="37">
        <v>25.28</v>
      </c>
      <c r="O16" s="37">
        <v>7.25</v>
      </c>
      <c r="P16" s="37">
        <v>7.35</v>
      </c>
      <c r="Q16" s="37">
        <v>7.06</v>
      </c>
      <c r="R16" s="37">
        <v>268</v>
      </c>
      <c r="S16" s="37">
        <v>7</v>
      </c>
      <c r="T16" s="48"/>
      <c r="U16" s="48"/>
      <c r="V16" s="37">
        <v>14.5</v>
      </c>
      <c r="W16" s="37">
        <v>0.023</v>
      </c>
      <c r="X16" s="37"/>
      <c r="Y16" s="37"/>
      <c r="Z16" s="37">
        <v>0.091</v>
      </c>
      <c r="AA16" s="37">
        <v>3.4</v>
      </c>
    </row>
    <row r="17" s="1" customFormat="1" ht="22" customHeight="1" spans="1:27">
      <c r="A17" s="35">
        <v>12</v>
      </c>
      <c r="B17" s="36">
        <v>28163</v>
      </c>
      <c r="C17" s="37">
        <v>10580</v>
      </c>
      <c r="D17" s="37"/>
      <c r="E17" s="38"/>
      <c r="F17" s="40"/>
      <c r="G17" s="39">
        <f t="shared" si="0"/>
        <v>1173.45833333333</v>
      </c>
      <c r="H17" s="37">
        <v>106.4</v>
      </c>
      <c r="I17" s="37">
        <v>25.59</v>
      </c>
      <c r="J17" s="37">
        <v>13.34</v>
      </c>
      <c r="K17" s="37">
        <v>1.36</v>
      </c>
      <c r="L17" s="37">
        <v>1.7</v>
      </c>
      <c r="M17" s="37">
        <v>0.147</v>
      </c>
      <c r="N17" s="37">
        <v>23.84</v>
      </c>
      <c r="O17" s="37">
        <v>6.22</v>
      </c>
      <c r="P17" s="37">
        <v>7.39</v>
      </c>
      <c r="Q17" s="37">
        <v>7.11</v>
      </c>
      <c r="R17" s="37">
        <v>136</v>
      </c>
      <c r="S17" s="37">
        <v>7</v>
      </c>
      <c r="T17" s="48"/>
      <c r="U17" s="48"/>
      <c r="V17" s="37">
        <v>15.78</v>
      </c>
      <c r="W17" s="37">
        <v>0.035</v>
      </c>
      <c r="X17" s="37"/>
      <c r="Y17" s="37"/>
      <c r="Z17" s="37">
        <v>0.104</v>
      </c>
      <c r="AA17" s="37">
        <v>3.35</v>
      </c>
    </row>
    <row r="18" s="1" customFormat="1" ht="22" customHeight="1" spans="1:27">
      <c r="A18" s="35">
        <v>13</v>
      </c>
      <c r="B18" s="36">
        <v>27732</v>
      </c>
      <c r="C18" s="37">
        <v>8660</v>
      </c>
      <c r="D18" s="37"/>
      <c r="E18" s="38"/>
      <c r="F18" s="40"/>
      <c r="G18" s="39">
        <f t="shared" si="0"/>
        <v>1155.5</v>
      </c>
      <c r="H18" s="37">
        <v>123.6</v>
      </c>
      <c r="I18" s="37">
        <v>24.08</v>
      </c>
      <c r="J18" s="37">
        <v>16.6</v>
      </c>
      <c r="K18" s="37">
        <v>1.58</v>
      </c>
      <c r="L18" s="37">
        <v>2.17</v>
      </c>
      <c r="M18" s="37">
        <v>0.111</v>
      </c>
      <c r="N18" s="37">
        <v>23.57</v>
      </c>
      <c r="O18" s="37">
        <v>8.23</v>
      </c>
      <c r="P18" s="37">
        <v>7.29</v>
      </c>
      <c r="Q18" s="37">
        <v>6.91</v>
      </c>
      <c r="R18" s="37">
        <v>149</v>
      </c>
      <c r="S18" s="37">
        <v>8</v>
      </c>
      <c r="T18" s="48"/>
      <c r="U18" s="48"/>
      <c r="V18" s="37">
        <v>16.24</v>
      </c>
      <c r="W18" s="37">
        <v>0.059</v>
      </c>
      <c r="X18" s="37"/>
      <c r="Y18" s="37"/>
      <c r="Z18" s="37">
        <v>0.103</v>
      </c>
      <c r="AA18" s="37">
        <v>4.26</v>
      </c>
    </row>
    <row r="19" s="1" customFormat="1" ht="22" customHeight="1" spans="1:27">
      <c r="A19" s="35">
        <v>14</v>
      </c>
      <c r="B19" s="36">
        <v>27921</v>
      </c>
      <c r="C19" s="37">
        <v>8670</v>
      </c>
      <c r="D19" s="37"/>
      <c r="E19" s="38"/>
      <c r="F19" s="40"/>
      <c r="G19" s="39">
        <f t="shared" si="0"/>
        <v>1163.375</v>
      </c>
      <c r="H19" s="37">
        <v>168.3</v>
      </c>
      <c r="I19" s="37">
        <v>21.07</v>
      </c>
      <c r="J19" s="37">
        <v>17.95</v>
      </c>
      <c r="K19" s="37">
        <v>1.67</v>
      </c>
      <c r="L19" s="37">
        <v>2.16</v>
      </c>
      <c r="M19" s="37">
        <v>0.096</v>
      </c>
      <c r="N19" s="37">
        <v>23.26</v>
      </c>
      <c r="O19" s="37">
        <v>7.6</v>
      </c>
      <c r="P19" s="37">
        <v>7.33</v>
      </c>
      <c r="Q19" s="37">
        <v>6.93</v>
      </c>
      <c r="R19" s="37">
        <v>239</v>
      </c>
      <c r="S19" s="37">
        <v>7</v>
      </c>
      <c r="T19" s="48"/>
      <c r="U19" s="48"/>
      <c r="V19" s="37">
        <v>16.39</v>
      </c>
      <c r="W19" s="37">
        <v>0.027</v>
      </c>
      <c r="X19" s="37"/>
      <c r="Y19" s="37"/>
      <c r="Z19" s="37">
        <v>0.082</v>
      </c>
      <c r="AA19" s="37">
        <v>4.62</v>
      </c>
    </row>
    <row r="20" s="1" customFormat="1" ht="22" customHeight="1" spans="1:27">
      <c r="A20" s="35">
        <v>15</v>
      </c>
      <c r="B20" s="36">
        <v>28145</v>
      </c>
      <c r="C20" s="37">
        <v>8240</v>
      </c>
      <c r="D20" s="37">
        <v>8.13</v>
      </c>
      <c r="E20" s="38"/>
      <c r="F20" s="40"/>
      <c r="G20" s="39">
        <f t="shared" si="0"/>
        <v>1172.70833333333</v>
      </c>
      <c r="H20" s="37">
        <v>174.3</v>
      </c>
      <c r="I20" s="37">
        <v>23.16</v>
      </c>
      <c r="J20" s="37">
        <v>15.16</v>
      </c>
      <c r="K20" s="37">
        <v>1.17</v>
      </c>
      <c r="L20" s="37">
        <v>2.59</v>
      </c>
      <c r="M20" s="37">
        <v>0.171</v>
      </c>
      <c r="N20" s="37">
        <v>21.58</v>
      </c>
      <c r="O20" s="37">
        <v>8.21</v>
      </c>
      <c r="P20" s="37">
        <v>7.39</v>
      </c>
      <c r="Q20" s="37">
        <v>6.91</v>
      </c>
      <c r="R20" s="37">
        <v>214</v>
      </c>
      <c r="S20" s="37">
        <v>5</v>
      </c>
      <c r="T20" s="48"/>
      <c r="U20" s="48"/>
      <c r="V20" s="37">
        <v>17.05</v>
      </c>
      <c r="W20" s="37">
        <v>0.017</v>
      </c>
      <c r="X20" s="37"/>
      <c r="Y20" s="37"/>
      <c r="Z20" s="37">
        <v>0.099</v>
      </c>
      <c r="AA20" s="37">
        <v>4.67</v>
      </c>
    </row>
    <row r="21" s="1" customFormat="1" ht="22" customHeight="1" spans="1:27">
      <c r="A21" s="35">
        <v>16</v>
      </c>
      <c r="B21" s="36">
        <v>27897</v>
      </c>
      <c r="C21" s="37">
        <v>8680</v>
      </c>
      <c r="D21" s="37">
        <v>4.07</v>
      </c>
      <c r="E21" s="38"/>
      <c r="F21" s="40"/>
      <c r="G21" s="39">
        <f t="shared" si="0"/>
        <v>1162.375</v>
      </c>
      <c r="H21" s="37">
        <v>181.2</v>
      </c>
      <c r="I21" s="37">
        <v>22.1</v>
      </c>
      <c r="J21" s="37">
        <v>12.87</v>
      </c>
      <c r="K21" s="37">
        <v>1.09</v>
      </c>
      <c r="L21" s="37">
        <v>2.29</v>
      </c>
      <c r="M21" s="37">
        <v>0.194</v>
      </c>
      <c r="N21" s="37">
        <v>18.88</v>
      </c>
      <c r="O21" s="37">
        <v>7.09</v>
      </c>
      <c r="P21" s="37">
        <v>7.34</v>
      </c>
      <c r="Q21" s="37">
        <v>7.12</v>
      </c>
      <c r="R21" s="37">
        <v>231</v>
      </c>
      <c r="S21" s="37">
        <v>7</v>
      </c>
      <c r="T21" s="48"/>
      <c r="U21" s="48"/>
      <c r="V21" s="37">
        <v>16.72</v>
      </c>
      <c r="W21" s="37">
        <v>0.1</v>
      </c>
      <c r="X21" s="37"/>
      <c r="Y21" s="37"/>
      <c r="Z21" s="37">
        <v>0.096</v>
      </c>
      <c r="AA21" s="37">
        <v>4.7</v>
      </c>
    </row>
    <row r="22" s="1" customFormat="1" ht="22" customHeight="1" spans="1:27">
      <c r="A22" s="35">
        <v>17</v>
      </c>
      <c r="B22" s="36">
        <v>27900</v>
      </c>
      <c r="C22" s="37">
        <v>8670</v>
      </c>
      <c r="D22" s="37"/>
      <c r="E22" s="38"/>
      <c r="F22" s="40"/>
      <c r="G22" s="39">
        <f t="shared" si="0"/>
        <v>1162.5</v>
      </c>
      <c r="H22" s="37">
        <v>98.4</v>
      </c>
      <c r="I22" s="37">
        <v>21.08</v>
      </c>
      <c r="J22" s="37">
        <v>14.63</v>
      </c>
      <c r="K22" s="37">
        <v>0.956</v>
      </c>
      <c r="L22" s="37">
        <v>2.07</v>
      </c>
      <c r="M22" s="37">
        <v>0.124</v>
      </c>
      <c r="N22" s="37">
        <v>23.37</v>
      </c>
      <c r="O22" s="37">
        <v>8.02</v>
      </c>
      <c r="P22" s="37">
        <v>7.39</v>
      </c>
      <c r="Q22" s="37">
        <v>6.93</v>
      </c>
      <c r="R22" s="37">
        <v>214</v>
      </c>
      <c r="S22" s="37">
        <v>6</v>
      </c>
      <c r="T22" s="48"/>
      <c r="U22" s="48"/>
      <c r="V22" s="37">
        <v>17.347</v>
      </c>
      <c r="W22" s="37">
        <v>0.0291</v>
      </c>
      <c r="X22" s="37"/>
      <c r="Y22" s="37"/>
      <c r="Z22" s="37">
        <v>0.093</v>
      </c>
      <c r="AA22" s="37">
        <v>4.913</v>
      </c>
    </row>
    <row r="23" s="1" customFormat="1" ht="22" customHeight="1" spans="1:27">
      <c r="A23" s="35">
        <v>18</v>
      </c>
      <c r="B23" s="36">
        <v>27746</v>
      </c>
      <c r="C23" s="37">
        <v>8470</v>
      </c>
      <c r="D23" s="37"/>
      <c r="E23" s="38"/>
      <c r="F23" s="40"/>
      <c r="G23" s="39">
        <f t="shared" si="0"/>
        <v>1156.08333333333</v>
      </c>
      <c r="H23" s="37">
        <v>101.3</v>
      </c>
      <c r="I23" s="37">
        <v>20.16</v>
      </c>
      <c r="J23" s="37">
        <v>15.73</v>
      </c>
      <c r="K23" s="37">
        <v>1</v>
      </c>
      <c r="L23" s="37">
        <v>2.1</v>
      </c>
      <c r="M23" s="37">
        <v>0.164</v>
      </c>
      <c r="N23" s="37">
        <v>24.53</v>
      </c>
      <c r="O23" s="37">
        <v>9.11</v>
      </c>
      <c r="P23" s="37">
        <v>7.36</v>
      </c>
      <c r="Q23" s="37">
        <v>6.94</v>
      </c>
      <c r="R23" s="37">
        <v>266</v>
      </c>
      <c r="S23" s="37">
        <v>7</v>
      </c>
      <c r="T23" s="48"/>
      <c r="U23" s="48"/>
      <c r="V23" s="37">
        <v>17.552</v>
      </c>
      <c r="W23" s="37">
        <v>0.035</v>
      </c>
      <c r="X23" s="37"/>
      <c r="Y23" s="37"/>
      <c r="Z23" s="37">
        <v>0.1</v>
      </c>
      <c r="AA23" s="37">
        <v>5.491</v>
      </c>
    </row>
    <row r="24" s="1" customFormat="1" ht="22" customHeight="1" spans="1:27">
      <c r="A24" s="35">
        <v>19</v>
      </c>
      <c r="B24" s="36">
        <v>27602</v>
      </c>
      <c r="C24" s="37">
        <v>9050</v>
      </c>
      <c r="D24" s="37"/>
      <c r="E24" s="38"/>
      <c r="F24" s="40"/>
      <c r="G24" s="39">
        <f t="shared" si="0"/>
        <v>1150.08333333333</v>
      </c>
      <c r="H24" s="37">
        <v>112.4</v>
      </c>
      <c r="I24" s="37">
        <v>19.63</v>
      </c>
      <c r="J24" s="37">
        <v>14.07</v>
      </c>
      <c r="K24" s="37">
        <v>0.825</v>
      </c>
      <c r="L24" s="37">
        <v>2.92</v>
      </c>
      <c r="M24" s="37">
        <v>0.144</v>
      </c>
      <c r="N24" s="37">
        <v>24.6</v>
      </c>
      <c r="O24" s="37">
        <v>9.77</v>
      </c>
      <c r="P24" s="37">
        <v>7.36</v>
      </c>
      <c r="Q24" s="37">
        <v>7.05</v>
      </c>
      <c r="R24" s="37">
        <v>240</v>
      </c>
      <c r="S24" s="37">
        <v>6</v>
      </c>
      <c r="T24" s="48"/>
      <c r="U24" s="48"/>
      <c r="V24" s="37">
        <v>17.298</v>
      </c>
      <c r="W24" s="37">
        <v>0.195</v>
      </c>
      <c r="X24" s="37"/>
      <c r="Y24" s="37"/>
      <c r="Z24" s="37">
        <v>0.097</v>
      </c>
      <c r="AA24" s="37">
        <v>5.93</v>
      </c>
    </row>
    <row r="25" s="1" customFormat="1" ht="22" customHeight="1" spans="1:27">
      <c r="A25" s="35">
        <v>20</v>
      </c>
      <c r="B25" s="36">
        <v>27473</v>
      </c>
      <c r="C25" s="37">
        <v>9040</v>
      </c>
      <c r="D25" s="37">
        <v>4.06</v>
      </c>
      <c r="E25" s="38"/>
      <c r="F25" s="40"/>
      <c r="G25" s="39">
        <f t="shared" si="0"/>
        <v>1144.70833333333</v>
      </c>
      <c r="H25" s="37">
        <v>120.5</v>
      </c>
      <c r="I25" s="37">
        <v>19.82</v>
      </c>
      <c r="J25" s="37">
        <v>18.43</v>
      </c>
      <c r="K25" s="37">
        <v>0.886</v>
      </c>
      <c r="L25" s="37">
        <v>2.87</v>
      </c>
      <c r="M25" s="37">
        <v>0.156</v>
      </c>
      <c r="N25" s="37">
        <v>23.9</v>
      </c>
      <c r="O25" s="37">
        <v>9.91</v>
      </c>
      <c r="P25" s="37">
        <v>7.34</v>
      </c>
      <c r="Q25" s="37">
        <v>7.12</v>
      </c>
      <c r="R25" s="37">
        <v>231</v>
      </c>
      <c r="S25" s="37">
        <v>7</v>
      </c>
      <c r="T25" s="48"/>
      <c r="U25" s="48"/>
      <c r="V25" s="37">
        <v>17.255</v>
      </c>
      <c r="W25" s="37">
        <v>0.35</v>
      </c>
      <c r="X25" s="37"/>
      <c r="Y25" s="37"/>
      <c r="Z25" s="37">
        <v>0.094</v>
      </c>
      <c r="AA25" s="37">
        <v>6.461</v>
      </c>
    </row>
    <row r="26" s="1" customFormat="1" ht="22" customHeight="1" spans="1:27">
      <c r="A26" s="35">
        <v>21</v>
      </c>
      <c r="B26" s="36">
        <v>27753</v>
      </c>
      <c r="C26" s="37">
        <v>8820</v>
      </c>
      <c r="D26" s="37">
        <v>4.05</v>
      </c>
      <c r="E26" s="38"/>
      <c r="F26" s="40"/>
      <c r="G26" s="39">
        <f t="shared" si="0"/>
        <v>1156.375</v>
      </c>
      <c r="H26" s="37">
        <v>116.3</v>
      </c>
      <c r="I26" s="37">
        <v>20.58</v>
      </c>
      <c r="J26" s="37">
        <v>19.54</v>
      </c>
      <c r="K26" s="37">
        <v>0.5</v>
      </c>
      <c r="L26" s="37">
        <v>2.7</v>
      </c>
      <c r="M26" s="37">
        <v>0.147</v>
      </c>
      <c r="N26" s="37">
        <v>30.87</v>
      </c>
      <c r="O26" s="37">
        <v>8.54</v>
      </c>
      <c r="P26" s="37">
        <v>7.39</v>
      </c>
      <c r="Q26" s="37">
        <v>6.93</v>
      </c>
      <c r="R26" s="37">
        <v>260</v>
      </c>
      <c r="S26" s="37">
        <v>7</v>
      </c>
      <c r="T26" s="48"/>
      <c r="U26" s="48"/>
      <c r="V26" s="37">
        <v>18.478</v>
      </c>
      <c r="W26" s="37">
        <v>0.304</v>
      </c>
      <c r="X26" s="37"/>
      <c r="Y26" s="37"/>
      <c r="Z26" s="37">
        <v>0.095</v>
      </c>
      <c r="AA26" s="37">
        <v>6.39</v>
      </c>
    </row>
    <row r="27" s="1" customFormat="1" ht="22" customHeight="1" spans="1:27">
      <c r="A27" s="35">
        <v>22</v>
      </c>
      <c r="B27" s="36">
        <v>27080</v>
      </c>
      <c r="C27" s="37">
        <v>9750</v>
      </c>
      <c r="D27" s="37"/>
      <c r="E27" s="38"/>
      <c r="F27" s="40"/>
      <c r="G27" s="39">
        <f t="shared" si="0"/>
        <v>1128.33333333333</v>
      </c>
      <c r="H27" s="37">
        <v>114.6</v>
      </c>
      <c r="I27" s="37">
        <v>22.58</v>
      </c>
      <c r="J27" s="37">
        <v>15.33</v>
      </c>
      <c r="K27" s="37">
        <v>1.36</v>
      </c>
      <c r="L27" s="37">
        <v>2.44</v>
      </c>
      <c r="M27" s="37">
        <v>0.118</v>
      </c>
      <c r="N27" s="37">
        <v>23.64</v>
      </c>
      <c r="O27" s="37">
        <v>8.48</v>
      </c>
      <c r="P27" s="37">
        <v>7.38</v>
      </c>
      <c r="Q27" s="37">
        <v>6.91</v>
      </c>
      <c r="R27" s="37">
        <v>278</v>
      </c>
      <c r="S27" s="37">
        <v>6</v>
      </c>
      <c r="T27" s="48"/>
      <c r="U27" s="48"/>
      <c r="V27" s="37">
        <v>18.199</v>
      </c>
      <c r="W27" s="37">
        <v>0.113</v>
      </c>
      <c r="X27" s="37"/>
      <c r="Y27" s="37"/>
      <c r="Z27" s="37">
        <v>0.092</v>
      </c>
      <c r="AA27" s="37">
        <v>5.04</v>
      </c>
    </row>
    <row r="28" s="1" customFormat="1" ht="22" customHeight="1" spans="1:27">
      <c r="A28" s="35">
        <v>23</v>
      </c>
      <c r="B28" s="36">
        <v>27146</v>
      </c>
      <c r="C28" s="37">
        <v>9740</v>
      </c>
      <c r="D28" s="37">
        <v>4.05</v>
      </c>
      <c r="E28" s="38"/>
      <c r="F28" s="40"/>
      <c r="G28" s="39">
        <f t="shared" si="0"/>
        <v>1131.08333333333</v>
      </c>
      <c r="H28" s="37">
        <v>128.9</v>
      </c>
      <c r="I28" s="37">
        <v>19.6</v>
      </c>
      <c r="J28" s="37">
        <v>16.29</v>
      </c>
      <c r="K28" s="37">
        <v>0.944</v>
      </c>
      <c r="L28" s="37">
        <v>3.14</v>
      </c>
      <c r="M28" s="37">
        <v>0.126</v>
      </c>
      <c r="N28" s="37">
        <v>20.69</v>
      </c>
      <c r="O28" s="37">
        <v>7.35</v>
      </c>
      <c r="P28" s="37">
        <v>7.34</v>
      </c>
      <c r="Q28" s="37">
        <v>7.02</v>
      </c>
      <c r="R28" s="37">
        <v>282</v>
      </c>
      <c r="S28" s="37">
        <v>7</v>
      </c>
      <c r="T28" s="48"/>
      <c r="U28" s="48"/>
      <c r="V28" s="37">
        <v>17.93</v>
      </c>
      <c r="W28" s="37">
        <v>0.06</v>
      </c>
      <c r="X28" s="37"/>
      <c r="Y28" s="37"/>
      <c r="Z28" s="37">
        <v>0.095</v>
      </c>
      <c r="AA28" s="37">
        <v>5.596</v>
      </c>
    </row>
    <row r="29" s="1" customFormat="1" ht="22" customHeight="1" spans="1:27">
      <c r="A29" s="35">
        <v>24</v>
      </c>
      <c r="B29" s="36">
        <v>27498</v>
      </c>
      <c r="C29" s="37">
        <v>9600</v>
      </c>
      <c r="D29" s="37">
        <v>12.21</v>
      </c>
      <c r="E29" s="38"/>
      <c r="F29" s="40"/>
      <c r="G29" s="39">
        <f t="shared" si="0"/>
        <v>1145.75</v>
      </c>
      <c r="H29" s="37">
        <v>98.1</v>
      </c>
      <c r="I29" s="37">
        <v>21.03</v>
      </c>
      <c r="J29" s="37">
        <v>16.39</v>
      </c>
      <c r="K29" s="37">
        <v>1.24</v>
      </c>
      <c r="L29" s="37">
        <v>3.32</v>
      </c>
      <c r="M29" s="37">
        <v>0.101</v>
      </c>
      <c r="N29" s="37">
        <v>19.43</v>
      </c>
      <c r="O29" s="37">
        <v>7.64</v>
      </c>
      <c r="P29" s="37">
        <v>7.31</v>
      </c>
      <c r="Q29" s="37">
        <v>6.91</v>
      </c>
      <c r="R29" s="37">
        <v>241</v>
      </c>
      <c r="S29" s="37">
        <v>6</v>
      </c>
      <c r="T29" s="48"/>
      <c r="U29" s="48"/>
      <c r="V29" s="37">
        <v>17.613</v>
      </c>
      <c r="W29" s="37">
        <v>0.049</v>
      </c>
      <c r="X29" s="37"/>
      <c r="Y29" s="37"/>
      <c r="Z29" s="37">
        <v>0.087</v>
      </c>
      <c r="AA29" s="37">
        <v>5.107</v>
      </c>
    </row>
    <row r="30" s="1" customFormat="1" ht="22" customHeight="1" spans="1:27">
      <c r="A30" s="35">
        <v>25</v>
      </c>
      <c r="B30" s="36">
        <v>27380</v>
      </c>
      <c r="C30" s="37">
        <v>9890</v>
      </c>
      <c r="D30" s="37">
        <v>8.13</v>
      </c>
      <c r="E30" s="38"/>
      <c r="F30" s="40"/>
      <c r="G30" s="39">
        <f t="shared" si="0"/>
        <v>1140.83333333333</v>
      </c>
      <c r="H30" s="37">
        <v>127.4</v>
      </c>
      <c r="I30" s="37">
        <v>22.59</v>
      </c>
      <c r="J30" s="37">
        <v>17.1</v>
      </c>
      <c r="K30" s="37">
        <v>0.425</v>
      </c>
      <c r="L30" s="37">
        <v>2.41</v>
      </c>
      <c r="M30" s="37">
        <v>0.134</v>
      </c>
      <c r="N30" s="37">
        <v>23.95</v>
      </c>
      <c r="O30" s="37">
        <v>7.85</v>
      </c>
      <c r="P30" s="37">
        <v>7.39</v>
      </c>
      <c r="Q30" s="37">
        <v>6.92</v>
      </c>
      <c r="R30" s="37">
        <v>283</v>
      </c>
      <c r="S30" s="37">
        <v>5</v>
      </c>
      <c r="T30" s="48"/>
      <c r="U30" s="48"/>
      <c r="V30" s="37">
        <v>18.28</v>
      </c>
      <c r="W30" s="37">
        <v>0.041</v>
      </c>
      <c r="X30" s="37"/>
      <c r="Y30" s="37"/>
      <c r="Z30" s="37">
        <v>0.085</v>
      </c>
      <c r="AA30" s="37">
        <v>5.17</v>
      </c>
    </row>
    <row r="31" s="1" customFormat="1" ht="22" customHeight="1" spans="1:27">
      <c r="A31" s="35">
        <v>26</v>
      </c>
      <c r="B31" s="36">
        <v>27995</v>
      </c>
      <c r="C31" s="37">
        <v>9430</v>
      </c>
      <c r="D31" s="37">
        <v>16.3</v>
      </c>
      <c r="E31" s="38"/>
      <c r="F31" s="40"/>
      <c r="G31" s="39">
        <f t="shared" si="0"/>
        <v>1166.45833333333</v>
      </c>
      <c r="H31" s="37">
        <v>99.8</v>
      </c>
      <c r="I31" s="37">
        <v>21.08</v>
      </c>
      <c r="J31" s="37">
        <v>16.23</v>
      </c>
      <c r="K31" s="37">
        <v>0.794</v>
      </c>
      <c r="L31" s="37">
        <v>2.63</v>
      </c>
      <c r="M31" s="37">
        <v>0.089</v>
      </c>
      <c r="N31" s="37">
        <v>24.72</v>
      </c>
      <c r="O31" s="37">
        <v>9.08</v>
      </c>
      <c r="P31" s="37">
        <v>7.39</v>
      </c>
      <c r="Q31" s="37">
        <v>6.91</v>
      </c>
      <c r="R31" s="37">
        <v>273</v>
      </c>
      <c r="S31" s="37">
        <v>6</v>
      </c>
      <c r="T31" s="48"/>
      <c r="U31" s="48"/>
      <c r="V31" s="37">
        <v>17.23</v>
      </c>
      <c r="W31" s="37">
        <v>0.026</v>
      </c>
      <c r="X31" s="37"/>
      <c r="Y31" s="37"/>
      <c r="Z31" s="37">
        <v>0.087</v>
      </c>
      <c r="AA31" s="37">
        <v>9.65</v>
      </c>
    </row>
    <row r="32" s="1" customFormat="1" ht="22" customHeight="1" spans="1:27">
      <c r="A32" s="35">
        <v>27</v>
      </c>
      <c r="B32" s="36">
        <v>27853</v>
      </c>
      <c r="C32" s="37">
        <v>9560</v>
      </c>
      <c r="D32" s="37">
        <v>8.13</v>
      </c>
      <c r="E32" s="38"/>
      <c r="F32" s="40"/>
      <c r="G32" s="39">
        <f t="shared" si="0"/>
        <v>1160.54166666667</v>
      </c>
      <c r="H32" s="37">
        <v>89.3</v>
      </c>
      <c r="I32" s="37">
        <v>20</v>
      </c>
      <c r="J32" s="37">
        <v>15.69</v>
      </c>
      <c r="K32" s="37">
        <v>1.49</v>
      </c>
      <c r="L32" s="37">
        <v>2.46</v>
      </c>
      <c r="M32" s="37">
        <v>0.078</v>
      </c>
      <c r="N32" s="37">
        <v>25.04</v>
      </c>
      <c r="O32" s="37">
        <v>9.1</v>
      </c>
      <c r="P32" s="37">
        <v>7.29</v>
      </c>
      <c r="Q32" s="37">
        <v>6.9</v>
      </c>
      <c r="R32" s="37">
        <v>245</v>
      </c>
      <c r="S32" s="37">
        <v>6</v>
      </c>
      <c r="T32" s="48"/>
      <c r="U32" s="48"/>
      <c r="V32" s="49">
        <v>17.34</v>
      </c>
      <c r="W32" s="49">
        <v>0.019</v>
      </c>
      <c r="X32" s="50"/>
      <c r="Y32" s="35"/>
      <c r="Z32" s="54">
        <v>0.098</v>
      </c>
      <c r="AA32" s="40">
        <v>9.19</v>
      </c>
    </row>
    <row r="33" s="1" customFormat="1" ht="22" customHeight="1" spans="1:27">
      <c r="A33" s="35">
        <v>28</v>
      </c>
      <c r="B33" s="36">
        <v>28127</v>
      </c>
      <c r="C33" s="37">
        <v>9660</v>
      </c>
      <c r="D33" s="37">
        <v>4.07</v>
      </c>
      <c r="E33" s="38"/>
      <c r="F33" s="40"/>
      <c r="G33" s="39">
        <f t="shared" si="0"/>
        <v>1171.95833333333</v>
      </c>
      <c r="H33" s="37">
        <v>106.3</v>
      </c>
      <c r="I33" s="37">
        <v>22.51</v>
      </c>
      <c r="J33" s="37">
        <v>20.2</v>
      </c>
      <c r="K33" s="37">
        <v>1.58</v>
      </c>
      <c r="L33" s="37">
        <v>2.83</v>
      </c>
      <c r="M33" s="37">
        <v>0.255</v>
      </c>
      <c r="N33" s="37">
        <v>24.13</v>
      </c>
      <c r="O33" s="37">
        <v>9.09</v>
      </c>
      <c r="P33" s="37">
        <v>7.36</v>
      </c>
      <c r="Q33" s="37">
        <v>6.94</v>
      </c>
      <c r="R33" s="37">
        <v>265</v>
      </c>
      <c r="S33" s="37">
        <v>6</v>
      </c>
      <c r="T33" s="48"/>
      <c r="U33" s="48"/>
      <c r="V33" s="49">
        <v>17.58</v>
      </c>
      <c r="W33" s="52">
        <v>0.019</v>
      </c>
      <c r="X33" s="50"/>
      <c r="Y33" s="35"/>
      <c r="Z33" s="40">
        <v>0.096</v>
      </c>
      <c r="AA33" s="40">
        <v>9.88</v>
      </c>
    </row>
    <row r="34" s="1" customFormat="1" ht="22" customHeight="1" spans="1:27">
      <c r="A34" s="35">
        <v>29</v>
      </c>
      <c r="B34" s="36">
        <v>27716</v>
      </c>
      <c r="C34" s="37">
        <v>9900</v>
      </c>
      <c r="D34" s="37">
        <v>8.12</v>
      </c>
      <c r="E34" s="38"/>
      <c r="F34" s="40"/>
      <c r="G34" s="39">
        <f t="shared" si="0"/>
        <v>1154.83333333333</v>
      </c>
      <c r="H34" s="37">
        <v>118.6</v>
      </c>
      <c r="I34" s="37">
        <v>24.08</v>
      </c>
      <c r="J34" s="37">
        <v>19.44</v>
      </c>
      <c r="K34" s="37">
        <v>1.09</v>
      </c>
      <c r="L34" s="37">
        <v>2.7</v>
      </c>
      <c r="M34" s="37">
        <v>0.091</v>
      </c>
      <c r="N34" s="37">
        <v>23.77</v>
      </c>
      <c r="O34" s="37">
        <v>6.65</v>
      </c>
      <c r="P34" s="37">
        <v>7.29</v>
      </c>
      <c r="Q34" s="37">
        <v>6.9</v>
      </c>
      <c r="R34" s="37">
        <v>266</v>
      </c>
      <c r="S34" s="37">
        <v>7</v>
      </c>
      <c r="T34" s="48"/>
      <c r="U34" s="48"/>
      <c r="V34" s="49">
        <v>17.775</v>
      </c>
      <c r="W34" s="52">
        <v>0.02</v>
      </c>
      <c r="X34" s="50"/>
      <c r="Y34" s="35"/>
      <c r="Z34" s="40">
        <v>0.096</v>
      </c>
      <c r="AA34" s="40">
        <v>9.544</v>
      </c>
    </row>
    <row r="35" s="1" customFormat="1" ht="22" customHeight="1" spans="1:27">
      <c r="A35" s="35">
        <v>30</v>
      </c>
      <c r="B35" s="36">
        <v>28051</v>
      </c>
      <c r="C35" s="37">
        <v>9880</v>
      </c>
      <c r="D35" s="37"/>
      <c r="E35" s="38"/>
      <c r="F35" s="40"/>
      <c r="G35" s="39">
        <f t="shared" si="0"/>
        <v>1168.79166666667</v>
      </c>
      <c r="H35" s="37">
        <v>121.5</v>
      </c>
      <c r="I35" s="37">
        <v>24.6</v>
      </c>
      <c r="J35" s="37">
        <v>18.34</v>
      </c>
      <c r="K35" s="37">
        <v>0.825</v>
      </c>
      <c r="L35" s="37">
        <v>3.15</v>
      </c>
      <c r="M35" s="37">
        <v>0.051</v>
      </c>
      <c r="N35" s="37">
        <v>23.79</v>
      </c>
      <c r="O35" s="37">
        <v>5.97</v>
      </c>
      <c r="P35" s="37">
        <v>7.29</v>
      </c>
      <c r="Q35" s="37">
        <v>6.9</v>
      </c>
      <c r="R35" s="37">
        <v>272</v>
      </c>
      <c r="S35" s="37">
        <v>7</v>
      </c>
      <c r="T35" s="48"/>
      <c r="U35" s="48"/>
      <c r="V35" s="49">
        <v>17.792</v>
      </c>
      <c r="W35" s="49">
        <v>0.026</v>
      </c>
      <c r="X35" s="50"/>
      <c r="Y35" s="35"/>
      <c r="Z35" s="40">
        <v>0.093</v>
      </c>
      <c r="AA35" s="40">
        <v>9.045</v>
      </c>
    </row>
    <row r="36" s="1" customFormat="1" ht="22" customHeight="1" spans="1:27">
      <c r="A36" s="35">
        <v>31</v>
      </c>
      <c r="B36" s="41">
        <v>27599</v>
      </c>
      <c r="C36" s="42">
        <v>10170</v>
      </c>
      <c r="D36" s="42">
        <v>8.12</v>
      </c>
      <c r="E36" s="38"/>
      <c r="F36" s="40"/>
      <c r="G36" s="39">
        <f t="shared" si="0"/>
        <v>1149.95833333333</v>
      </c>
      <c r="H36" s="43">
        <v>88.63</v>
      </c>
      <c r="I36" s="42">
        <v>23.18</v>
      </c>
      <c r="J36" s="43">
        <v>14.71</v>
      </c>
      <c r="K36" s="42">
        <v>1.18</v>
      </c>
      <c r="L36" s="43">
        <v>3.11</v>
      </c>
      <c r="M36" s="42">
        <v>0.18</v>
      </c>
      <c r="N36" s="43">
        <v>21.94</v>
      </c>
      <c r="O36" s="42">
        <v>6.14</v>
      </c>
      <c r="P36" s="43">
        <v>7.38</v>
      </c>
      <c r="Q36" s="42">
        <v>6.96</v>
      </c>
      <c r="R36" s="43">
        <v>287</v>
      </c>
      <c r="S36" s="42">
        <v>7</v>
      </c>
      <c r="T36" s="48"/>
      <c r="U36" s="48"/>
      <c r="V36" s="49">
        <v>18.267</v>
      </c>
      <c r="W36" s="49">
        <v>0.028</v>
      </c>
      <c r="X36" s="50"/>
      <c r="Y36" s="35"/>
      <c r="Z36" s="40">
        <v>0.112</v>
      </c>
      <c r="AA36" s="40">
        <v>8.04</v>
      </c>
    </row>
    <row r="37" s="1" customFormat="1" ht="22" customHeight="1" spans="1:27">
      <c r="A37" s="10" t="s">
        <v>25</v>
      </c>
      <c r="B37" s="10">
        <f>SUM(B6:B36)</f>
        <v>859774</v>
      </c>
      <c r="C37" s="10">
        <f>SUM(C6:C36)</f>
        <v>272700</v>
      </c>
      <c r="D37" s="10">
        <f>SUM(D6:D36)</f>
        <v>130.08</v>
      </c>
      <c r="E37" s="10" t="e">
        <f>AVERAGE(E6:E36)</f>
        <v>#DIV/0!</v>
      </c>
      <c r="F37" s="12"/>
      <c r="G37" s="12"/>
      <c r="H37" s="13">
        <f>AVERAGE(H6:H36)</f>
        <v>117.608064516129</v>
      </c>
      <c r="I37" s="13">
        <f t="shared" ref="I37:AA37" si="1">AVERAGE(I6:I36)</f>
        <v>21.3829032258065</v>
      </c>
      <c r="J37" s="13">
        <f t="shared" si="1"/>
        <v>14.6648064516129</v>
      </c>
      <c r="K37" s="13">
        <f t="shared" si="1"/>
        <v>1.12012903225806</v>
      </c>
      <c r="L37" s="13">
        <f t="shared" si="1"/>
        <v>2.37612903225806</v>
      </c>
      <c r="M37" s="13">
        <f t="shared" si="1"/>
        <v>0.16241935483871</v>
      </c>
      <c r="N37" s="13">
        <f t="shared" si="1"/>
        <v>21.5461290322581</v>
      </c>
      <c r="O37" s="13">
        <f t="shared" si="1"/>
        <v>7.96258064516129</v>
      </c>
      <c r="P37" s="13">
        <f t="shared" si="1"/>
        <v>7.34709677419355</v>
      </c>
      <c r="Q37" s="13">
        <f t="shared" si="1"/>
        <v>7.01870967741936</v>
      </c>
      <c r="R37" s="13">
        <f t="shared" si="1"/>
        <v>215.709677419355</v>
      </c>
      <c r="S37" s="13">
        <f t="shared" si="1"/>
        <v>6.61290322580645</v>
      </c>
      <c r="T37" s="13"/>
      <c r="U37" s="13"/>
      <c r="V37" s="13">
        <f t="shared" si="1"/>
        <v>16.4963225806452</v>
      </c>
      <c r="W37" s="13">
        <f t="shared" si="1"/>
        <v>0.0586096774193548</v>
      </c>
      <c r="X37" s="13" t="e">
        <f t="shared" si="1"/>
        <v>#DIV/0!</v>
      </c>
      <c r="Y37" s="13"/>
      <c r="Z37" s="13">
        <f t="shared" si="1"/>
        <v>0.119064516129032</v>
      </c>
      <c r="AA37" s="13">
        <f t="shared" si="1"/>
        <v>6.84245161290323</v>
      </c>
    </row>
    <row r="38" s="2" customFormat="1" ht="22" customHeight="1" spans="3:25">
      <c r="C38" s="44" t="s">
        <v>26</v>
      </c>
      <c r="D38" s="44"/>
      <c r="J38" s="46"/>
      <c r="K38" s="46"/>
      <c r="L38" s="46"/>
      <c r="O38" s="47" t="s">
        <v>27</v>
      </c>
      <c r="P38" s="47"/>
      <c r="X38" s="44" t="s">
        <v>28</v>
      </c>
      <c r="Y38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8:P38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7"/>
  <sheetViews>
    <sheetView topLeftCell="A21" workbookViewId="0">
      <selection activeCell="X33" sqref="X33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7.375" customWidth="1"/>
    <col min="5" max="5" width="6.375" customWidth="1"/>
    <col min="6" max="6" width="6.625" customWidth="1"/>
    <col min="7" max="7" width="8.12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5.5" customHeight="1"/>
    <row r="2" ht="36" customHeight="1" spans="1:27">
      <c r="A2" s="31" t="s">
        <v>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33"/>
      <c r="E4" s="33"/>
      <c r="F4" s="33"/>
      <c r="G4" s="33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2" customHeight="1" spans="1:27">
      <c r="A5" s="12"/>
      <c r="B5" s="9"/>
      <c r="C5" s="9"/>
      <c r="D5" s="34"/>
      <c r="E5" s="34"/>
      <c r="F5" s="34"/>
      <c r="G5" s="34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27627</v>
      </c>
      <c r="C6" s="37">
        <v>10450</v>
      </c>
      <c r="D6" s="37">
        <v>12.19</v>
      </c>
      <c r="E6" s="38"/>
      <c r="F6" s="38"/>
      <c r="G6" s="39">
        <f>B6/24</f>
        <v>1151.125</v>
      </c>
      <c r="H6" s="37">
        <v>141.6</v>
      </c>
      <c r="I6" s="37">
        <v>24.53</v>
      </c>
      <c r="J6" s="37">
        <v>20.39</v>
      </c>
      <c r="K6" s="37">
        <v>1.28</v>
      </c>
      <c r="L6" s="37">
        <v>3.23</v>
      </c>
      <c r="M6" s="37">
        <v>0.096</v>
      </c>
      <c r="N6" s="37">
        <v>30.55</v>
      </c>
      <c r="O6" s="37">
        <v>5.55</v>
      </c>
      <c r="P6" s="37">
        <v>7.39</v>
      </c>
      <c r="Q6" s="37">
        <v>6.94</v>
      </c>
      <c r="R6" s="37">
        <v>274</v>
      </c>
      <c r="S6" s="37">
        <v>6</v>
      </c>
      <c r="T6" s="48"/>
      <c r="U6" s="48"/>
      <c r="V6" s="49">
        <v>19.324</v>
      </c>
      <c r="W6" s="49">
        <v>0.028</v>
      </c>
      <c r="X6" s="50"/>
      <c r="Y6" s="35"/>
      <c r="Z6" s="40">
        <v>0.105</v>
      </c>
      <c r="AA6" s="40">
        <v>7.45</v>
      </c>
    </row>
    <row r="7" s="1" customFormat="1" ht="22" customHeight="1" spans="1:27">
      <c r="A7" s="35">
        <v>2</v>
      </c>
      <c r="B7" s="36">
        <v>27657</v>
      </c>
      <c r="C7" s="37">
        <v>10350</v>
      </c>
      <c r="D7" s="37">
        <v>12.19</v>
      </c>
      <c r="E7" s="38"/>
      <c r="F7" s="38"/>
      <c r="G7" s="39">
        <f t="shared" ref="G7:G35" si="0">B7/24</f>
        <v>1152.375</v>
      </c>
      <c r="H7" s="37">
        <v>173.6</v>
      </c>
      <c r="I7" s="37">
        <v>20.18</v>
      </c>
      <c r="J7" s="37">
        <v>22.69</v>
      </c>
      <c r="K7" s="37">
        <v>1.31</v>
      </c>
      <c r="L7" s="37">
        <v>2.55</v>
      </c>
      <c r="M7" s="37">
        <v>0.089</v>
      </c>
      <c r="N7" s="37">
        <v>29.95</v>
      </c>
      <c r="O7" s="37">
        <v>7.63</v>
      </c>
      <c r="P7" s="37">
        <v>7.26</v>
      </c>
      <c r="Q7" s="37">
        <v>6.93</v>
      </c>
      <c r="R7" s="37">
        <v>294</v>
      </c>
      <c r="S7" s="37">
        <v>6</v>
      </c>
      <c r="T7" s="48"/>
      <c r="U7" s="48"/>
      <c r="V7" s="49">
        <v>13.27</v>
      </c>
      <c r="W7" s="49">
        <v>0.024</v>
      </c>
      <c r="X7" s="50"/>
      <c r="Y7" s="35"/>
      <c r="Z7" s="40">
        <v>0.065</v>
      </c>
      <c r="AA7" s="40">
        <v>8.28</v>
      </c>
    </row>
    <row r="8" s="1" customFormat="1" ht="22" customHeight="1" spans="1:27">
      <c r="A8" s="35">
        <v>3</v>
      </c>
      <c r="B8" s="36">
        <v>27475</v>
      </c>
      <c r="C8" s="37">
        <v>10250</v>
      </c>
      <c r="D8" s="37">
        <v>0</v>
      </c>
      <c r="E8" s="38"/>
      <c r="F8" s="38"/>
      <c r="G8" s="39">
        <f t="shared" si="0"/>
        <v>1144.79166666667</v>
      </c>
      <c r="H8" s="37">
        <v>182.9</v>
      </c>
      <c r="I8" s="37">
        <v>22.13</v>
      </c>
      <c r="J8" s="37">
        <v>20.47</v>
      </c>
      <c r="K8" s="37">
        <v>0.594</v>
      </c>
      <c r="L8" s="37">
        <v>3.14</v>
      </c>
      <c r="M8" s="37">
        <v>0.076</v>
      </c>
      <c r="N8" s="37">
        <v>25.18</v>
      </c>
      <c r="O8" s="37">
        <v>9.22</v>
      </c>
      <c r="P8" s="37">
        <v>7.34</v>
      </c>
      <c r="Q8" s="37">
        <v>6.91</v>
      </c>
      <c r="R8" s="37">
        <v>288</v>
      </c>
      <c r="S8" s="37">
        <v>6</v>
      </c>
      <c r="T8" s="48"/>
      <c r="U8" s="48"/>
      <c r="V8" s="49">
        <v>14.04</v>
      </c>
      <c r="W8" s="49">
        <v>0.044</v>
      </c>
      <c r="X8" s="50"/>
      <c r="Y8" s="35"/>
      <c r="Z8" s="40">
        <v>0.063</v>
      </c>
      <c r="AA8" s="40">
        <v>8.41</v>
      </c>
    </row>
    <row r="9" s="1" customFormat="1" ht="22" customHeight="1" spans="1:27">
      <c r="A9" s="35">
        <v>4</v>
      </c>
      <c r="B9" s="36">
        <v>27915</v>
      </c>
      <c r="C9" s="37">
        <v>10490</v>
      </c>
      <c r="D9" s="37">
        <v>12.18</v>
      </c>
      <c r="E9" s="38"/>
      <c r="F9" s="38"/>
      <c r="G9" s="39">
        <f t="shared" si="0"/>
        <v>1163.125</v>
      </c>
      <c r="H9" s="37">
        <v>126.4</v>
      </c>
      <c r="I9" s="37">
        <v>20.13</v>
      </c>
      <c r="J9" s="37">
        <v>17.24</v>
      </c>
      <c r="K9" s="37">
        <v>0.656</v>
      </c>
      <c r="L9" s="37">
        <v>2.52</v>
      </c>
      <c r="M9" s="37">
        <v>0.061</v>
      </c>
      <c r="N9" s="37">
        <v>31.6</v>
      </c>
      <c r="O9" s="37">
        <v>8.45</v>
      </c>
      <c r="P9" s="37">
        <v>7.38</v>
      </c>
      <c r="Q9" s="37">
        <v>6.89</v>
      </c>
      <c r="R9" s="37">
        <v>278</v>
      </c>
      <c r="S9" s="37">
        <v>6</v>
      </c>
      <c r="T9" s="48"/>
      <c r="U9" s="48"/>
      <c r="V9" s="49">
        <v>14.03</v>
      </c>
      <c r="W9" s="49">
        <v>0.051</v>
      </c>
      <c r="X9" s="50"/>
      <c r="Y9" s="35"/>
      <c r="Z9" s="40">
        <v>0.059</v>
      </c>
      <c r="AA9" s="40">
        <v>8.32</v>
      </c>
    </row>
    <row r="10" s="1" customFormat="1" ht="22" customHeight="1" spans="1:27">
      <c r="A10" s="35">
        <v>5</v>
      </c>
      <c r="B10" s="36">
        <v>28175</v>
      </c>
      <c r="C10" s="37">
        <v>10064</v>
      </c>
      <c r="D10" s="37">
        <v>12.2</v>
      </c>
      <c r="E10" s="38"/>
      <c r="F10" s="38"/>
      <c r="G10" s="39">
        <f t="shared" si="0"/>
        <v>1173.95833333333</v>
      </c>
      <c r="H10" s="37">
        <v>133.1</v>
      </c>
      <c r="I10" s="37">
        <v>21.08</v>
      </c>
      <c r="J10" s="37">
        <v>23.9</v>
      </c>
      <c r="K10" s="37">
        <v>0.624</v>
      </c>
      <c r="L10" s="37">
        <v>3.03</v>
      </c>
      <c r="M10" s="37">
        <v>0.058</v>
      </c>
      <c r="N10" s="37">
        <v>29.68</v>
      </c>
      <c r="O10" s="37">
        <v>8.67</v>
      </c>
      <c r="P10" s="37">
        <v>7.31</v>
      </c>
      <c r="Q10" s="37">
        <v>6.88</v>
      </c>
      <c r="R10" s="37">
        <v>278</v>
      </c>
      <c r="S10" s="37">
        <v>7</v>
      </c>
      <c r="T10" s="48"/>
      <c r="U10" s="48"/>
      <c r="V10" s="49">
        <v>14.208</v>
      </c>
      <c r="W10" s="49">
        <v>0.044</v>
      </c>
      <c r="X10" s="50"/>
      <c r="Y10" s="35"/>
      <c r="Z10" s="40">
        <v>0.053</v>
      </c>
      <c r="AA10" s="40">
        <v>7.86</v>
      </c>
    </row>
    <row r="11" s="1" customFormat="1" ht="22" customHeight="1" spans="1:27">
      <c r="A11" s="35">
        <v>6</v>
      </c>
      <c r="B11" s="36">
        <v>29091</v>
      </c>
      <c r="C11" s="37">
        <v>10330</v>
      </c>
      <c r="D11" s="37">
        <v>8.1</v>
      </c>
      <c r="E11" s="38"/>
      <c r="F11" s="38"/>
      <c r="G11" s="39">
        <f t="shared" si="0"/>
        <v>1212.125</v>
      </c>
      <c r="H11" s="37">
        <v>89.3</v>
      </c>
      <c r="I11" s="37">
        <v>20.26</v>
      </c>
      <c r="J11" s="37">
        <v>25.06</v>
      </c>
      <c r="K11" s="37">
        <v>0.475</v>
      </c>
      <c r="L11" s="37">
        <v>3.66</v>
      </c>
      <c r="M11" s="37">
        <v>0.098</v>
      </c>
      <c r="N11" s="37">
        <v>33.28</v>
      </c>
      <c r="O11" s="37">
        <v>10.22</v>
      </c>
      <c r="P11" s="37">
        <v>7.39</v>
      </c>
      <c r="Q11" s="37">
        <v>6.87</v>
      </c>
      <c r="R11" s="37">
        <v>266</v>
      </c>
      <c r="S11" s="37">
        <v>6</v>
      </c>
      <c r="T11" s="48"/>
      <c r="U11" s="48"/>
      <c r="V11" s="49">
        <v>14.791</v>
      </c>
      <c r="W11" s="49">
        <v>0.098</v>
      </c>
      <c r="X11" s="50"/>
      <c r="Y11" s="35"/>
      <c r="Z11" s="40">
        <v>0.056</v>
      </c>
      <c r="AA11" s="40">
        <v>7.908</v>
      </c>
    </row>
    <row r="12" s="1" customFormat="1" ht="22" customHeight="1" spans="1:27">
      <c r="A12" s="35">
        <v>7</v>
      </c>
      <c r="B12" s="36">
        <v>29525</v>
      </c>
      <c r="C12" s="37">
        <v>11650</v>
      </c>
      <c r="D12" s="37">
        <v>0</v>
      </c>
      <c r="E12" s="38"/>
      <c r="F12" s="38"/>
      <c r="G12" s="39">
        <f t="shared" si="0"/>
        <v>1230.20833333333</v>
      </c>
      <c r="H12" s="37">
        <v>98.5</v>
      </c>
      <c r="I12" s="37">
        <v>21.2</v>
      </c>
      <c r="J12" s="37">
        <v>21.29</v>
      </c>
      <c r="K12" s="37">
        <v>1.06</v>
      </c>
      <c r="L12" s="37">
        <v>3.45</v>
      </c>
      <c r="M12" s="37">
        <v>0.036</v>
      </c>
      <c r="N12" s="37">
        <v>25.75</v>
      </c>
      <c r="O12" s="37">
        <v>7.1</v>
      </c>
      <c r="P12" s="37">
        <v>7.34</v>
      </c>
      <c r="Q12" s="37">
        <v>6.96</v>
      </c>
      <c r="R12" s="37">
        <v>272</v>
      </c>
      <c r="S12" s="37">
        <v>7</v>
      </c>
      <c r="T12" s="48"/>
      <c r="U12" s="48"/>
      <c r="V12" s="49">
        <v>14.692</v>
      </c>
      <c r="W12" s="49">
        <v>0.15</v>
      </c>
      <c r="X12" s="50"/>
      <c r="Y12" s="35"/>
      <c r="Z12" s="54">
        <v>0.05</v>
      </c>
      <c r="AA12" s="40">
        <v>9.059</v>
      </c>
    </row>
    <row r="13" s="1" customFormat="1" ht="22" customHeight="1" spans="1:27">
      <c r="A13" s="35">
        <v>8</v>
      </c>
      <c r="B13" s="36">
        <v>26904</v>
      </c>
      <c r="C13" s="37">
        <v>11610</v>
      </c>
      <c r="D13" s="37">
        <v>0</v>
      </c>
      <c r="E13" s="38"/>
      <c r="F13" s="38"/>
      <c r="G13" s="39">
        <f t="shared" si="0"/>
        <v>1121</v>
      </c>
      <c r="H13" s="37">
        <v>90.1</v>
      </c>
      <c r="I13" s="37">
        <v>20.5</v>
      </c>
      <c r="J13" s="37">
        <v>20.56</v>
      </c>
      <c r="K13" s="37">
        <v>1.37</v>
      </c>
      <c r="L13" s="37">
        <v>3.42</v>
      </c>
      <c r="M13" s="37">
        <v>0.146</v>
      </c>
      <c r="N13" s="37">
        <v>26.2</v>
      </c>
      <c r="O13" s="37">
        <v>10.67</v>
      </c>
      <c r="P13" s="37">
        <v>7.39</v>
      </c>
      <c r="Q13" s="37">
        <v>6.92</v>
      </c>
      <c r="R13" s="37">
        <v>279</v>
      </c>
      <c r="S13" s="37">
        <v>6</v>
      </c>
      <c r="T13" s="48"/>
      <c r="U13" s="48"/>
      <c r="V13" s="49">
        <v>14.52</v>
      </c>
      <c r="W13" s="49">
        <v>0.117</v>
      </c>
      <c r="X13" s="50"/>
      <c r="Y13" s="35"/>
      <c r="Z13" s="40">
        <v>0.048</v>
      </c>
      <c r="AA13" s="40">
        <v>10.09</v>
      </c>
    </row>
    <row r="14" s="1" customFormat="1" ht="22" customHeight="1" spans="1:27">
      <c r="A14" s="35">
        <v>9</v>
      </c>
      <c r="B14" s="36">
        <v>29916</v>
      </c>
      <c r="C14" s="37">
        <v>13130</v>
      </c>
      <c r="D14" s="37">
        <v>8.13</v>
      </c>
      <c r="E14" s="38"/>
      <c r="F14" s="38"/>
      <c r="G14" s="39">
        <f t="shared" si="0"/>
        <v>1246.5</v>
      </c>
      <c r="H14" s="37">
        <v>114.6</v>
      </c>
      <c r="I14" s="37">
        <v>22.59</v>
      </c>
      <c r="J14" s="37">
        <v>17.78</v>
      </c>
      <c r="K14" s="37">
        <v>0.431</v>
      </c>
      <c r="L14" s="37">
        <v>3.15</v>
      </c>
      <c r="M14" s="37">
        <v>0.065</v>
      </c>
      <c r="N14" s="37">
        <v>30.72</v>
      </c>
      <c r="O14" s="37">
        <v>10.66</v>
      </c>
      <c r="P14" s="37">
        <v>7.31</v>
      </c>
      <c r="Q14" s="37">
        <v>6.86</v>
      </c>
      <c r="R14" s="37">
        <v>274</v>
      </c>
      <c r="S14" s="37">
        <v>7</v>
      </c>
      <c r="T14" s="48"/>
      <c r="U14" s="48"/>
      <c r="V14" s="49">
        <v>13.41</v>
      </c>
      <c r="W14" s="49">
        <v>0.105</v>
      </c>
      <c r="X14" s="50"/>
      <c r="Y14" s="35"/>
      <c r="Z14" s="40">
        <v>0.058</v>
      </c>
      <c r="AA14" s="40">
        <v>10.49</v>
      </c>
    </row>
    <row r="15" s="1" customFormat="1" ht="22" customHeight="1" spans="1:27">
      <c r="A15" s="35">
        <v>10</v>
      </c>
      <c r="B15" s="36">
        <v>29688</v>
      </c>
      <c r="C15" s="37">
        <v>10240</v>
      </c>
      <c r="D15" s="37">
        <v>12.22</v>
      </c>
      <c r="E15" s="38"/>
      <c r="F15" s="38"/>
      <c r="G15" s="39">
        <f t="shared" si="0"/>
        <v>1237</v>
      </c>
      <c r="H15" s="37">
        <v>123.1</v>
      </c>
      <c r="I15" s="37">
        <v>19.68</v>
      </c>
      <c r="J15" s="37">
        <v>23.86</v>
      </c>
      <c r="K15" s="37">
        <v>0.719</v>
      </c>
      <c r="L15" s="37">
        <v>4.06</v>
      </c>
      <c r="M15" s="37">
        <v>0.103</v>
      </c>
      <c r="N15" s="37">
        <v>27.8</v>
      </c>
      <c r="O15" s="37">
        <v>11.22</v>
      </c>
      <c r="P15" s="37">
        <v>7.31</v>
      </c>
      <c r="Q15" s="37">
        <v>6.83</v>
      </c>
      <c r="R15" s="37">
        <v>214</v>
      </c>
      <c r="S15" s="37">
        <v>6</v>
      </c>
      <c r="T15" s="48"/>
      <c r="U15" s="48"/>
      <c r="V15" s="49">
        <v>14.46</v>
      </c>
      <c r="W15" s="49">
        <v>0.076</v>
      </c>
      <c r="X15" s="50"/>
      <c r="Y15" s="35"/>
      <c r="Z15" s="40">
        <v>0.068</v>
      </c>
      <c r="AA15" s="40">
        <v>10.84</v>
      </c>
    </row>
    <row r="16" s="1" customFormat="1" ht="22" customHeight="1" spans="1:27">
      <c r="A16" s="35">
        <v>11</v>
      </c>
      <c r="B16" s="36">
        <v>29396</v>
      </c>
      <c r="C16" s="37">
        <v>10740</v>
      </c>
      <c r="D16" s="37">
        <v>12.22</v>
      </c>
      <c r="E16" s="38"/>
      <c r="F16" s="38"/>
      <c r="G16" s="39">
        <f t="shared" si="0"/>
        <v>1224.83333333333</v>
      </c>
      <c r="H16" s="37">
        <v>94.61</v>
      </c>
      <c r="I16" s="37">
        <v>20.18</v>
      </c>
      <c r="J16" s="37">
        <v>24.61</v>
      </c>
      <c r="K16" s="37">
        <v>0.668</v>
      </c>
      <c r="L16" s="37">
        <v>4.23</v>
      </c>
      <c r="M16" s="37">
        <v>0.083</v>
      </c>
      <c r="N16" s="37">
        <v>29.33</v>
      </c>
      <c r="O16" s="37">
        <v>10.62</v>
      </c>
      <c r="P16" s="37">
        <v>7.33</v>
      </c>
      <c r="Q16" s="37">
        <v>6.85</v>
      </c>
      <c r="R16" s="37">
        <v>205</v>
      </c>
      <c r="S16" s="37">
        <v>6</v>
      </c>
      <c r="T16" s="48"/>
      <c r="U16" s="48"/>
      <c r="V16" s="51">
        <v>13.5</v>
      </c>
      <c r="W16" s="49">
        <v>0.057</v>
      </c>
      <c r="X16" s="50"/>
      <c r="Y16" s="35"/>
      <c r="Z16" s="54">
        <v>0.07</v>
      </c>
      <c r="AA16" s="40">
        <v>10.78</v>
      </c>
    </row>
    <row r="17" s="1" customFormat="1" ht="22" customHeight="1" spans="1:27">
      <c r="A17" s="35">
        <v>12</v>
      </c>
      <c r="B17" s="36">
        <v>29609</v>
      </c>
      <c r="C17" s="37">
        <v>11220</v>
      </c>
      <c r="D17" s="37">
        <v>4.05</v>
      </c>
      <c r="E17" s="38"/>
      <c r="F17" s="38"/>
      <c r="G17" s="39">
        <f t="shared" si="0"/>
        <v>1233.70833333333</v>
      </c>
      <c r="H17" s="37">
        <v>239.3</v>
      </c>
      <c r="I17" s="37">
        <v>20.31</v>
      </c>
      <c r="J17" s="37">
        <v>21.48</v>
      </c>
      <c r="K17" s="37">
        <v>0.978</v>
      </c>
      <c r="L17" s="37">
        <v>4.16</v>
      </c>
      <c r="M17" s="37">
        <v>0.136</v>
      </c>
      <c r="N17" s="37">
        <v>26.68</v>
      </c>
      <c r="O17" s="37">
        <v>9.78</v>
      </c>
      <c r="P17" s="37">
        <v>7.39</v>
      </c>
      <c r="Q17" s="37">
        <v>6.91</v>
      </c>
      <c r="R17" s="37">
        <v>218</v>
      </c>
      <c r="S17" s="37">
        <v>5</v>
      </c>
      <c r="T17" s="48"/>
      <c r="U17" s="48"/>
      <c r="V17" s="49">
        <v>13.335</v>
      </c>
      <c r="W17" s="49">
        <v>0.054</v>
      </c>
      <c r="X17" s="50"/>
      <c r="Y17" s="35"/>
      <c r="Z17" s="40">
        <v>0.094</v>
      </c>
      <c r="AA17" s="40">
        <v>9.8</v>
      </c>
    </row>
    <row r="18" s="1" customFormat="1" ht="22" customHeight="1" spans="1:27">
      <c r="A18" s="35">
        <v>13</v>
      </c>
      <c r="B18" s="36">
        <v>29381</v>
      </c>
      <c r="C18" s="37">
        <v>10890</v>
      </c>
      <c r="D18" s="37">
        <v>0</v>
      </c>
      <c r="E18" s="38"/>
      <c r="F18" s="38"/>
      <c r="G18" s="39">
        <f t="shared" si="0"/>
        <v>1224.20833333333</v>
      </c>
      <c r="H18" s="37">
        <v>218.4</v>
      </c>
      <c r="I18" s="37">
        <v>20.13</v>
      </c>
      <c r="J18" s="37">
        <v>21.54</v>
      </c>
      <c r="K18" s="37">
        <v>0.864</v>
      </c>
      <c r="L18" s="37">
        <v>4.13</v>
      </c>
      <c r="M18" s="37">
        <v>0.106</v>
      </c>
      <c r="N18" s="37">
        <v>25.51</v>
      </c>
      <c r="O18" s="37">
        <v>8.38</v>
      </c>
      <c r="P18" s="37">
        <v>7.31</v>
      </c>
      <c r="Q18" s="37">
        <v>6.84</v>
      </c>
      <c r="R18" s="37">
        <v>266</v>
      </c>
      <c r="S18" s="37">
        <v>5</v>
      </c>
      <c r="T18" s="48"/>
      <c r="U18" s="48"/>
      <c r="V18" s="40">
        <v>14.275</v>
      </c>
      <c r="W18" s="40">
        <v>0.056</v>
      </c>
      <c r="X18" s="35"/>
      <c r="Y18" s="35"/>
      <c r="Z18" s="40">
        <v>0.094</v>
      </c>
      <c r="AA18" s="40">
        <v>9.353</v>
      </c>
    </row>
    <row r="19" s="1" customFormat="1" ht="22" customHeight="1" spans="1:27">
      <c r="A19" s="35">
        <v>14</v>
      </c>
      <c r="B19" s="36">
        <v>29523</v>
      </c>
      <c r="C19" s="37">
        <v>10830</v>
      </c>
      <c r="D19" s="37">
        <v>8.12</v>
      </c>
      <c r="E19" s="38"/>
      <c r="F19" s="40"/>
      <c r="G19" s="39">
        <f t="shared" si="0"/>
        <v>1230.125</v>
      </c>
      <c r="H19" s="37">
        <v>213.4</v>
      </c>
      <c r="I19" s="37">
        <v>20.58</v>
      </c>
      <c r="J19" s="37">
        <v>20.49</v>
      </c>
      <c r="K19" s="37">
        <v>0.903</v>
      </c>
      <c r="L19" s="37">
        <v>4.33</v>
      </c>
      <c r="M19" s="37">
        <v>0.116</v>
      </c>
      <c r="N19" s="37">
        <v>25.58</v>
      </c>
      <c r="O19" s="37">
        <v>9.46</v>
      </c>
      <c r="P19" s="37">
        <v>7.29</v>
      </c>
      <c r="Q19" s="37">
        <v>6.81</v>
      </c>
      <c r="R19" s="37">
        <v>244</v>
      </c>
      <c r="S19" s="37">
        <v>7</v>
      </c>
      <c r="T19" s="48"/>
      <c r="U19" s="48"/>
      <c r="V19" s="49">
        <v>15.041</v>
      </c>
      <c r="W19" s="49">
        <v>0.057</v>
      </c>
      <c r="X19" s="50"/>
      <c r="Y19" s="35"/>
      <c r="Z19" s="40">
        <v>0.102</v>
      </c>
      <c r="AA19" s="40">
        <v>8.773</v>
      </c>
    </row>
    <row r="20" s="1" customFormat="1" ht="22" customHeight="1" spans="1:27">
      <c r="A20" s="35">
        <v>15</v>
      </c>
      <c r="B20" s="36">
        <v>29731</v>
      </c>
      <c r="C20" s="37">
        <v>10440</v>
      </c>
      <c r="D20" s="37">
        <v>8.14</v>
      </c>
      <c r="E20" s="38"/>
      <c r="F20" s="40"/>
      <c r="G20" s="39">
        <f t="shared" si="0"/>
        <v>1238.79166666667</v>
      </c>
      <c r="H20" s="37">
        <v>213.4</v>
      </c>
      <c r="I20" s="37">
        <v>20.58</v>
      </c>
      <c r="J20" s="37">
        <v>20.49</v>
      </c>
      <c r="K20" s="37">
        <v>0.903</v>
      </c>
      <c r="L20" s="37">
        <v>4.33</v>
      </c>
      <c r="M20" s="37">
        <v>0.116</v>
      </c>
      <c r="N20" s="37">
        <v>25.58</v>
      </c>
      <c r="O20" s="37">
        <v>9.46</v>
      </c>
      <c r="P20" s="37">
        <v>7.29</v>
      </c>
      <c r="Q20" s="37">
        <v>6.81</v>
      </c>
      <c r="R20" s="37">
        <v>244</v>
      </c>
      <c r="S20" s="37">
        <v>7</v>
      </c>
      <c r="T20" s="48"/>
      <c r="U20" s="48"/>
      <c r="V20" s="49">
        <v>15.613</v>
      </c>
      <c r="W20" s="49">
        <v>0.066</v>
      </c>
      <c r="X20" s="50"/>
      <c r="Y20" s="35"/>
      <c r="Z20" s="40">
        <v>0.116</v>
      </c>
      <c r="AA20" s="40">
        <v>8.28</v>
      </c>
    </row>
    <row r="21" s="1" customFormat="1" ht="22" customHeight="1" spans="1:27">
      <c r="A21" s="35">
        <v>16</v>
      </c>
      <c r="B21" s="36">
        <v>29708</v>
      </c>
      <c r="C21" s="37">
        <v>10720</v>
      </c>
      <c r="D21" s="37">
        <v>8.16</v>
      </c>
      <c r="E21" s="38"/>
      <c r="F21" s="40"/>
      <c r="G21" s="39">
        <f t="shared" si="0"/>
        <v>1237.83333333333</v>
      </c>
      <c r="H21" s="37">
        <v>226.1</v>
      </c>
      <c r="I21" s="37">
        <v>19.33</v>
      </c>
      <c r="J21" s="37">
        <v>25.53</v>
      </c>
      <c r="K21" s="37">
        <v>0.998</v>
      </c>
      <c r="L21" s="37">
        <v>3.78</v>
      </c>
      <c r="M21" s="37">
        <v>0.155</v>
      </c>
      <c r="N21" s="37">
        <v>30.45</v>
      </c>
      <c r="O21" s="37">
        <v>10.63</v>
      </c>
      <c r="P21" s="37">
        <v>7.41</v>
      </c>
      <c r="Q21" s="37">
        <v>6.81</v>
      </c>
      <c r="R21" s="37">
        <v>248</v>
      </c>
      <c r="S21" s="37">
        <v>7</v>
      </c>
      <c r="T21" s="48"/>
      <c r="U21" s="48"/>
      <c r="V21" s="51">
        <v>14.85</v>
      </c>
      <c r="W21" s="49">
        <v>0.157</v>
      </c>
      <c r="X21" s="50"/>
      <c r="Y21" s="35"/>
      <c r="Z21" s="53">
        <v>0.15</v>
      </c>
      <c r="AA21" s="40">
        <v>9.5</v>
      </c>
    </row>
    <row r="22" s="1" customFormat="1" ht="22" customHeight="1" spans="1:27">
      <c r="A22" s="35">
        <v>17</v>
      </c>
      <c r="B22" s="36">
        <v>29625</v>
      </c>
      <c r="C22" s="37">
        <v>10990</v>
      </c>
      <c r="D22" s="37">
        <v>16.26</v>
      </c>
      <c r="E22" s="38"/>
      <c r="F22" s="40"/>
      <c r="G22" s="39">
        <f t="shared" si="0"/>
        <v>1234.375</v>
      </c>
      <c r="H22" s="37">
        <v>268.2</v>
      </c>
      <c r="I22" s="37">
        <v>21.2</v>
      </c>
      <c r="J22" s="37">
        <v>25.58</v>
      </c>
      <c r="K22" s="37">
        <v>0.783</v>
      </c>
      <c r="L22" s="37">
        <v>4.44</v>
      </c>
      <c r="M22" s="37">
        <v>0.057</v>
      </c>
      <c r="N22" s="37">
        <v>28.1</v>
      </c>
      <c r="O22" s="37">
        <v>8.12</v>
      </c>
      <c r="P22" s="37">
        <v>7.39</v>
      </c>
      <c r="Q22" s="37">
        <v>6.91</v>
      </c>
      <c r="R22" s="37">
        <v>226</v>
      </c>
      <c r="S22" s="37">
        <v>7</v>
      </c>
      <c r="T22" s="48"/>
      <c r="U22" s="48"/>
      <c r="V22" s="49">
        <v>14.03</v>
      </c>
      <c r="W22" s="49">
        <v>0.058</v>
      </c>
      <c r="X22" s="50"/>
      <c r="Y22" s="35"/>
      <c r="Z22" s="54">
        <v>0.1</v>
      </c>
      <c r="AA22" s="40">
        <v>10.71</v>
      </c>
    </row>
    <row r="23" s="1" customFormat="1" ht="22" customHeight="1" spans="1:27">
      <c r="A23" s="35">
        <v>18</v>
      </c>
      <c r="B23" s="36">
        <v>29421</v>
      </c>
      <c r="C23" s="37">
        <v>10810</v>
      </c>
      <c r="D23" s="37">
        <v>12.2</v>
      </c>
      <c r="E23" s="38"/>
      <c r="F23" s="40"/>
      <c r="G23" s="39">
        <f t="shared" si="0"/>
        <v>1225.875</v>
      </c>
      <c r="H23" s="37">
        <v>203.1</v>
      </c>
      <c r="I23" s="37">
        <v>20.18</v>
      </c>
      <c r="J23" s="37">
        <v>18.55</v>
      </c>
      <c r="K23" s="37">
        <v>0.649</v>
      </c>
      <c r="L23" s="37">
        <v>2.52</v>
      </c>
      <c r="M23" s="37">
        <v>0.19</v>
      </c>
      <c r="N23" s="37">
        <v>25.52</v>
      </c>
      <c r="O23" s="37">
        <v>8.68</v>
      </c>
      <c r="P23" s="37">
        <v>7.33</v>
      </c>
      <c r="Q23" s="37">
        <v>6.87</v>
      </c>
      <c r="R23" s="37">
        <v>238</v>
      </c>
      <c r="S23" s="37">
        <v>7</v>
      </c>
      <c r="T23" s="48"/>
      <c r="U23" s="48"/>
      <c r="V23" s="49">
        <v>14.72</v>
      </c>
      <c r="W23" s="49">
        <v>0.067</v>
      </c>
      <c r="X23" s="50"/>
      <c r="Y23" s="35"/>
      <c r="Z23" s="40">
        <v>0.101</v>
      </c>
      <c r="AA23" s="40">
        <v>9.47</v>
      </c>
    </row>
    <row r="24" s="1" customFormat="1" ht="22" customHeight="1" spans="1:27">
      <c r="A24" s="35">
        <v>19</v>
      </c>
      <c r="B24" s="36">
        <v>29528</v>
      </c>
      <c r="C24" s="37">
        <v>11200</v>
      </c>
      <c r="D24" s="37">
        <v>4.06</v>
      </c>
      <c r="E24" s="38"/>
      <c r="F24" s="40"/>
      <c r="G24" s="39">
        <f t="shared" si="0"/>
        <v>1230.33333333333</v>
      </c>
      <c r="H24" s="37">
        <v>176.1</v>
      </c>
      <c r="I24" s="37">
        <v>22.6</v>
      </c>
      <c r="J24" s="37">
        <v>17.27</v>
      </c>
      <c r="K24" s="37">
        <v>0.716</v>
      </c>
      <c r="L24" s="37">
        <v>2.63</v>
      </c>
      <c r="M24" s="37">
        <v>0.107</v>
      </c>
      <c r="N24" s="37">
        <v>19.57</v>
      </c>
      <c r="O24" s="37">
        <v>6.38</v>
      </c>
      <c r="P24" s="37">
        <v>7.34</v>
      </c>
      <c r="Q24" s="37">
        <v>6.96</v>
      </c>
      <c r="R24" s="37">
        <v>198</v>
      </c>
      <c r="S24" s="37">
        <v>6</v>
      </c>
      <c r="T24" s="48"/>
      <c r="U24" s="48"/>
      <c r="V24" s="49">
        <v>14.335</v>
      </c>
      <c r="W24" s="49">
        <v>0.045</v>
      </c>
      <c r="X24" s="50"/>
      <c r="Y24" s="35"/>
      <c r="Z24" s="40">
        <v>0.077</v>
      </c>
      <c r="AA24" s="40">
        <v>8.035</v>
      </c>
    </row>
    <row r="25" s="1" customFormat="1" ht="22" customHeight="1" spans="1:27">
      <c r="A25" s="35">
        <v>20</v>
      </c>
      <c r="B25" s="36">
        <v>29706</v>
      </c>
      <c r="C25" s="37">
        <v>10760</v>
      </c>
      <c r="D25" s="37"/>
      <c r="E25" s="38"/>
      <c r="F25" s="40"/>
      <c r="G25" s="39">
        <f t="shared" si="0"/>
        <v>1237.75</v>
      </c>
      <c r="H25" s="37">
        <v>181.9</v>
      </c>
      <c r="I25" s="37">
        <v>22.6</v>
      </c>
      <c r="J25" s="37">
        <v>20.45</v>
      </c>
      <c r="K25" s="37">
        <v>0.581</v>
      </c>
      <c r="L25" s="37">
        <v>2.87</v>
      </c>
      <c r="M25" s="37">
        <v>0.14</v>
      </c>
      <c r="N25" s="37">
        <v>23.44</v>
      </c>
      <c r="O25" s="37">
        <v>7.09</v>
      </c>
      <c r="P25" s="37">
        <v>7.34</v>
      </c>
      <c r="Q25" s="37">
        <v>7.12</v>
      </c>
      <c r="R25" s="37">
        <v>186</v>
      </c>
      <c r="S25" s="37">
        <v>6</v>
      </c>
      <c r="T25" s="48"/>
      <c r="U25" s="48"/>
      <c r="V25" s="49">
        <v>13.976</v>
      </c>
      <c r="W25" s="49">
        <v>0.063</v>
      </c>
      <c r="X25" s="50"/>
      <c r="Y25" s="35"/>
      <c r="Z25" s="40">
        <v>0.081</v>
      </c>
      <c r="AA25" s="40">
        <v>7.994</v>
      </c>
    </row>
    <row r="26" s="1" customFormat="1" ht="22" customHeight="1" spans="1:27">
      <c r="A26" s="35">
        <v>21</v>
      </c>
      <c r="B26" s="36">
        <v>29724</v>
      </c>
      <c r="C26" s="37">
        <v>10790</v>
      </c>
      <c r="D26" s="37">
        <v>4.05</v>
      </c>
      <c r="E26" s="38"/>
      <c r="F26" s="40"/>
      <c r="G26" s="39">
        <f t="shared" si="0"/>
        <v>1238.5</v>
      </c>
      <c r="H26" s="37">
        <v>198.9</v>
      </c>
      <c r="I26" s="37">
        <v>21.8</v>
      </c>
      <c r="J26" s="37">
        <v>18.08</v>
      </c>
      <c r="K26" s="37">
        <v>1.26</v>
      </c>
      <c r="L26" s="37">
        <v>3.19</v>
      </c>
      <c r="M26" s="37">
        <v>0.157</v>
      </c>
      <c r="N26" s="37">
        <v>22.79</v>
      </c>
      <c r="O26" s="37">
        <v>6.4</v>
      </c>
      <c r="P26" s="37">
        <v>7.31</v>
      </c>
      <c r="Q26" s="37">
        <v>6.88</v>
      </c>
      <c r="R26" s="37">
        <v>189</v>
      </c>
      <c r="S26" s="37">
        <v>7</v>
      </c>
      <c r="T26" s="48"/>
      <c r="U26" s="48"/>
      <c r="V26" s="49">
        <v>14.274</v>
      </c>
      <c r="W26" s="49">
        <v>0.041</v>
      </c>
      <c r="X26" s="50"/>
      <c r="Y26" s="35"/>
      <c r="Z26" s="54">
        <v>0.082</v>
      </c>
      <c r="AA26" s="40">
        <v>8.075</v>
      </c>
    </row>
    <row r="27" s="1" customFormat="1" ht="22" customHeight="1" spans="1:27">
      <c r="A27" s="35">
        <v>22</v>
      </c>
      <c r="B27" s="36">
        <v>29826</v>
      </c>
      <c r="C27" s="37">
        <v>10910</v>
      </c>
      <c r="D27" s="37">
        <v>12.2</v>
      </c>
      <c r="E27" s="38"/>
      <c r="F27" s="35"/>
      <c r="G27" s="39">
        <f t="shared" si="0"/>
        <v>1242.75</v>
      </c>
      <c r="H27" s="37">
        <v>187.1</v>
      </c>
      <c r="I27" s="37">
        <v>21.9</v>
      </c>
      <c r="J27" s="37">
        <v>16.19</v>
      </c>
      <c r="K27" s="37">
        <v>1.32</v>
      </c>
      <c r="L27" s="37">
        <v>2.16</v>
      </c>
      <c r="M27" s="37">
        <v>0.14</v>
      </c>
      <c r="N27" s="37">
        <v>19.8</v>
      </c>
      <c r="O27" s="37">
        <v>6.9</v>
      </c>
      <c r="P27" s="37">
        <v>7.26</v>
      </c>
      <c r="Q27" s="37">
        <v>6.93</v>
      </c>
      <c r="R27" s="37">
        <v>181</v>
      </c>
      <c r="S27" s="37">
        <v>6</v>
      </c>
      <c r="T27" s="48"/>
      <c r="U27" s="48"/>
      <c r="V27" s="49">
        <v>14.15</v>
      </c>
      <c r="W27" s="49">
        <v>0.048</v>
      </c>
      <c r="X27" s="50"/>
      <c r="Y27" s="35"/>
      <c r="Z27" s="40">
        <v>0.084</v>
      </c>
      <c r="AA27" s="40">
        <v>8.01</v>
      </c>
    </row>
    <row r="28" s="1" customFormat="1" ht="22" customHeight="1" spans="1:27">
      <c r="A28" s="35">
        <v>23</v>
      </c>
      <c r="B28" s="36">
        <v>29583</v>
      </c>
      <c r="C28" s="37">
        <v>10900</v>
      </c>
      <c r="D28" s="37">
        <v>12.21</v>
      </c>
      <c r="E28" s="38"/>
      <c r="F28" s="35"/>
      <c r="G28" s="39">
        <f t="shared" si="0"/>
        <v>1232.625</v>
      </c>
      <c r="H28" s="37">
        <v>178.9</v>
      </c>
      <c r="I28" s="37">
        <v>21.6</v>
      </c>
      <c r="J28" s="37">
        <v>20.11</v>
      </c>
      <c r="K28" s="37">
        <v>0.789</v>
      </c>
      <c r="L28" s="37">
        <v>3.9</v>
      </c>
      <c r="M28" s="37">
        <v>0.123</v>
      </c>
      <c r="N28" s="37">
        <v>25.01</v>
      </c>
      <c r="O28" s="37">
        <v>5.91</v>
      </c>
      <c r="P28" s="37">
        <v>7.26</v>
      </c>
      <c r="Q28" s="37">
        <v>6.81</v>
      </c>
      <c r="R28" s="37">
        <v>176</v>
      </c>
      <c r="S28" s="37">
        <v>6</v>
      </c>
      <c r="T28" s="48"/>
      <c r="U28" s="48"/>
      <c r="V28" s="49">
        <v>13.13</v>
      </c>
      <c r="W28" s="52">
        <v>0.037</v>
      </c>
      <c r="X28" s="50"/>
      <c r="Y28" s="35"/>
      <c r="Z28" s="40">
        <v>0.076</v>
      </c>
      <c r="AA28" s="40">
        <v>7.84</v>
      </c>
    </row>
    <row r="29" s="1" customFormat="1" ht="22" customHeight="1" spans="1:27">
      <c r="A29" s="35">
        <v>24</v>
      </c>
      <c r="B29" s="36">
        <v>29854</v>
      </c>
      <c r="C29" s="37">
        <v>10450</v>
      </c>
      <c r="D29" s="37"/>
      <c r="E29" s="38"/>
      <c r="F29" s="35"/>
      <c r="G29" s="39">
        <f t="shared" si="0"/>
        <v>1243.91666666667</v>
      </c>
      <c r="H29" s="37">
        <v>201.3</v>
      </c>
      <c r="I29" s="37">
        <v>18.83</v>
      </c>
      <c r="J29" s="37">
        <v>23.96</v>
      </c>
      <c r="K29" s="37">
        <v>0.716</v>
      </c>
      <c r="L29" s="37">
        <v>4.67</v>
      </c>
      <c r="M29" s="37">
        <v>0.133</v>
      </c>
      <c r="N29" s="37">
        <v>33.43</v>
      </c>
      <c r="O29" s="37">
        <v>8.58</v>
      </c>
      <c r="P29" s="37">
        <v>7.36</v>
      </c>
      <c r="Q29" s="37">
        <v>6.83</v>
      </c>
      <c r="R29" s="37">
        <v>286</v>
      </c>
      <c r="S29" s="37">
        <v>6</v>
      </c>
      <c r="T29" s="48"/>
      <c r="U29" s="48"/>
      <c r="V29" s="49">
        <v>12.45</v>
      </c>
      <c r="W29" s="49">
        <v>0.047</v>
      </c>
      <c r="X29" s="50"/>
      <c r="Y29" s="35"/>
      <c r="Z29" s="40">
        <v>0.068</v>
      </c>
      <c r="AA29" s="40">
        <v>8.86</v>
      </c>
    </row>
    <row r="30" s="1" customFormat="1" ht="22" customHeight="1" spans="1:27">
      <c r="A30" s="35">
        <v>25</v>
      </c>
      <c r="B30" s="36">
        <v>29501</v>
      </c>
      <c r="C30" s="37">
        <v>11240</v>
      </c>
      <c r="D30" s="37">
        <v>16.31</v>
      </c>
      <c r="E30" s="38"/>
      <c r="F30" s="35"/>
      <c r="G30" s="39">
        <f t="shared" si="0"/>
        <v>1229.20833333333</v>
      </c>
      <c r="H30" s="37">
        <v>188.3</v>
      </c>
      <c r="I30" s="37">
        <v>19.86</v>
      </c>
      <c r="J30" s="37">
        <v>21.24</v>
      </c>
      <c r="K30" s="37">
        <v>0.365</v>
      </c>
      <c r="L30" s="37">
        <v>5.83</v>
      </c>
      <c r="M30" s="37">
        <v>0.117</v>
      </c>
      <c r="N30" s="37">
        <v>34.14</v>
      </c>
      <c r="O30" s="37">
        <v>10.36</v>
      </c>
      <c r="P30" s="37">
        <v>7.39</v>
      </c>
      <c r="Q30" s="37">
        <v>6.91</v>
      </c>
      <c r="R30" s="37">
        <v>230</v>
      </c>
      <c r="S30" s="37">
        <v>7</v>
      </c>
      <c r="T30" s="48"/>
      <c r="U30" s="48"/>
      <c r="V30" s="49">
        <v>13.84</v>
      </c>
      <c r="W30" s="49">
        <v>0.035</v>
      </c>
      <c r="X30" s="50"/>
      <c r="Y30" s="35"/>
      <c r="Z30" s="40">
        <v>0.063</v>
      </c>
      <c r="AA30" s="40">
        <v>9.25</v>
      </c>
    </row>
    <row r="31" s="1" customFormat="1" ht="22" customHeight="1" spans="1:27">
      <c r="A31" s="35">
        <v>26</v>
      </c>
      <c r="B31" s="36">
        <v>29525</v>
      </c>
      <c r="C31" s="37">
        <v>10980</v>
      </c>
      <c r="D31" s="37">
        <v>12.2</v>
      </c>
      <c r="E31" s="38"/>
      <c r="F31" s="35"/>
      <c r="G31" s="39">
        <f t="shared" si="0"/>
        <v>1230.20833333333</v>
      </c>
      <c r="H31" s="37">
        <v>246.7</v>
      </c>
      <c r="I31" s="37">
        <v>20.59</v>
      </c>
      <c r="J31" s="37">
        <v>20.01</v>
      </c>
      <c r="K31" s="37">
        <v>0.372</v>
      </c>
      <c r="L31" s="37">
        <v>3.97</v>
      </c>
      <c r="M31" s="37">
        <v>0.163</v>
      </c>
      <c r="N31" s="37">
        <v>27.19</v>
      </c>
      <c r="O31" s="37">
        <v>9.7</v>
      </c>
      <c r="P31" s="37">
        <v>7.44</v>
      </c>
      <c r="Q31" s="37">
        <v>6.83</v>
      </c>
      <c r="R31" s="37">
        <v>278</v>
      </c>
      <c r="S31" s="37">
        <v>7</v>
      </c>
      <c r="T31" s="48"/>
      <c r="U31" s="48"/>
      <c r="V31" s="49">
        <v>13.389</v>
      </c>
      <c r="W31" s="52">
        <v>0.037</v>
      </c>
      <c r="X31" s="50"/>
      <c r="Y31" s="35"/>
      <c r="Z31" s="54">
        <v>0.066</v>
      </c>
      <c r="AA31" s="40">
        <v>9.316</v>
      </c>
    </row>
    <row r="32" s="1" customFormat="1" ht="22" customHeight="1" spans="1:27">
      <c r="A32" s="35">
        <v>27</v>
      </c>
      <c r="B32" s="36">
        <v>28334</v>
      </c>
      <c r="C32" s="37">
        <v>10730</v>
      </c>
      <c r="D32" s="37">
        <v>8.15</v>
      </c>
      <c r="E32" s="38"/>
      <c r="F32" s="35"/>
      <c r="G32" s="39">
        <f t="shared" si="0"/>
        <v>1180.58333333333</v>
      </c>
      <c r="H32" s="37">
        <v>328.5</v>
      </c>
      <c r="I32" s="37">
        <v>21.2</v>
      </c>
      <c r="J32" s="37">
        <v>19.5</v>
      </c>
      <c r="K32" s="37">
        <v>1.34</v>
      </c>
      <c r="L32" s="37">
        <v>3.67</v>
      </c>
      <c r="M32" s="37">
        <v>0.129</v>
      </c>
      <c r="N32" s="37">
        <v>28.9</v>
      </c>
      <c r="O32" s="37">
        <v>9.04</v>
      </c>
      <c r="P32" s="37">
        <v>7.31</v>
      </c>
      <c r="Q32" s="37">
        <v>6.86</v>
      </c>
      <c r="R32" s="37">
        <v>271</v>
      </c>
      <c r="S32" s="37">
        <v>6</v>
      </c>
      <c r="T32" s="48"/>
      <c r="U32" s="48"/>
      <c r="V32" s="49">
        <v>12.955</v>
      </c>
      <c r="W32" s="49">
        <v>0.04</v>
      </c>
      <c r="X32" s="50"/>
      <c r="Y32" s="35"/>
      <c r="Z32" s="54">
        <v>0.067</v>
      </c>
      <c r="AA32" s="40">
        <v>7.797</v>
      </c>
    </row>
    <row r="33" s="1" customFormat="1" ht="22" customHeight="1" spans="1:27">
      <c r="A33" s="35">
        <v>28</v>
      </c>
      <c r="B33" s="36">
        <v>28182</v>
      </c>
      <c r="C33" s="37">
        <v>11070</v>
      </c>
      <c r="D33" s="37">
        <v>8.12</v>
      </c>
      <c r="E33" s="38"/>
      <c r="F33" s="35"/>
      <c r="G33" s="39">
        <f t="shared" si="0"/>
        <v>1174.25</v>
      </c>
      <c r="H33" s="37">
        <v>208.1</v>
      </c>
      <c r="I33" s="37">
        <v>20.6</v>
      </c>
      <c r="J33" s="37">
        <v>17.75</v>
      </c>
      <c r="K33" s="37">
        <v>0.919</v>
      </c>
      <c r="L33" s="37">
        <v>3.48</v>
      </c>
      <c r="M33" s="37">
        <v>0.075</v>
      </c>
      <c r="N33" s="37">
        <v>23.23</v>
      </c>
      <c r="O33" s="37">
        <v>4.95</v>
      </c>
      <c r="P33" s="37">
        <v>7.36</v>
      </c>
      <c r="Q33" s="37">
        <v>7.02</v>
      </c>
      <c r="R33" s="37">
        <v>268</v>
      </c>
      <c r="S33" s="37">
        <v>7</v>
      </c>
      <c r="T33" s="48"/>
      <c r="U33" s="48"/>
      <c r="V33" s="49">
        <v>13.207</v>
      </c>
      <c r="W33" s="52">
        <v>0.036</v>
      </c>
      <c r="X33" s="50"/>
      <c r="Y33" s="35"/>
      <c r="Z33" s="40">
        <v>0.066</v>
      </c>
      <c r="AA33" s="40">
        <v>6.434</v>
      </c>
    </row>
    <row r="34" s="1" customFormat="1" ht="22" customHeight="1" spans="1:27">
      <c r="A34" s="35">
        <v>29</v>
      </c>
      <c r="B34" s="36">
        <v>28499</v>
      </c>
      <c r="C34" s="37">
        <v>10430</v>
      </c>
      <c r="D34" s="37">
        <v>8.13</v>
      </c>
      <c r="E34" s="38"/>
      <c r="F34" s="35"/>
      <c r="G34" s="39">
        <f t="shared" si="0"/>
        <v>1187.45833333333</v>
      </c>
      <c r="H34" s="37">
        <v>287.5</v>
      </c>
      <c r="I34" s="37">
        <v>18.83</v>
      </c>
      <c r="J34" s="37">
        <v>20.4</v>
      </c>
      <c r="K34" s="37">
        <v>1.54</v>
      </c>
      <c r="L34" s="37">
        <v>3.38</v>
      </c>
      <c r="M34" s="37">
        <v>0.138</v>
      </c>
      <c r="N34" s="37">
        <v>31.34</v>
      </c>
      <c r="O34" s="37">
        <v>7.26</v>
      </c>
      <c r="P34" s="37">
        <v>7.35</v>
      </c>
      <c r="Q34" s="37">
        <v>6.85</v>
      </c>
      <c r="R34" s="37">
        <v>244</v>
      </c>
      <c r="S34" s="37">
        <v>6</v>
      </c>
      <c r="T34" s="48"/>
      <c r="U34" s="48"/>
      <c r="V34" s="49">
        <v>14.129</v>
      </c>
      <c r="W34" s="49">
        <v>0.049</v>
      </c>
      <c r="X34" s="50"/>
      <c r="Y34" s="35"/>
      <c r="Z34" s="40">
        <v>0.072</v>
      </c>
      <c r="AA34" s="40">
        <v>5.94</v>
      </c>
    </row>
    <row r="35" s="1" customFormat="1" ht="22" customHeight="1" spans="1:27">
      <c r="A35" s="35">
        <v>30</v>
      </c>
      <c r="B35" s="36">
        <v>28516</v>
      </c>
      <c r="C35" s="37">
        <v>10670</v>
      </c>
      <c r="D35" s="37">
        <v>0</v>
      </c>
      <c r="E35" s="38"/>
      <c r="F35" s="35"/>
      <c r="G35" s="39">
        <f t="shared" si="0"/>
        <v>1188.16666666667</v>
      </c>
      <c r="H35" s="37">
        <v>336.8</v>
      </c>
      <c r="I35" s="37">
        <v>18.71</v>
      </c>
      <c r="J35" s="37">
        <v>29.41</v>
      </c>
      <c r="K35" s="37">
        <v>1.28</v>
      </c>
      <c r="L35" s="37">
        <v>6.09</v>
      </c>
      <c r="M35" s="37">
        <v>0.098</v>
      </c>
      <c r="N35" s="37">
        <v>40.56</v>
      </c>
      <c r="O35" s="37">
        <v>5.04</v>
      </c>
      <c r="P35" s="37">
        <v>7.41</v>
      </c>
      <c r="Q35" s="37">
        <v>6.88</v>
      </c>
      <c r="R35" s="37">
        <v>369</v>
      </c>
      <c r="S35" s="37">
        <v>6</v>
      </c>
      <c r="T35" s="48"/>
      <c r="U35" s="48"/>
      <c r="V35" s="51">
        <v>14.6</v>
      </c>
      <c r="W35" s="49">
        <v>0.153</v>
      </c>
      <c r="X35" s="50"/>
      <c r="Y35" s="35"/>
      <c r="Z35" s="40">
        <v>0.071</v>
      </c>
      <c r="AA35" s="40">
        <v>4.68</v>
      </c>
    </row>
    <row r="36" s="1" customFormat="1" ht="22" customHeight="1" spans="1:27">
      <c r="A36" s="35" t="s">
        <v>25</v>
      </c>
      <c r="B36" s="41">
        <f>SUM(B6:B35)</f>
        <v>871145</v>
      </c>
      <c r="C36" s="42">
        <f>SUM(C6:C35)</f>
        <v>325334</v>
      </c>
      <c r="D36" s="42">
        <f>SUM(D6:D35)</f>
        <v>231.79</v>
      </c>
      <c r="E36" s="55"/>
      <c r="F36" s="56"/>
      <c r="G36" s="12"/>
      <c r="H36" s="13">
        <f>AVERAGE(H6:H35)</f>
        <v>188.993666666667</v>
      </c>
      <c r="I36" s="13">
        <f t="shared" ref="I36:AA36" si="1">AVERAGE(I6:I35)</f>
        <v>20.7963333333333</v>
      </c>
      <c r="J36" s="13">
        <f t="shared" si="1"/>
        <v>21.196</v>
      </c>
      <c r="K36" s="13">
        <f t="shared" si="1"/>
        <v>0.8821</v>
      </c>
      <c r="L36" s="13">
        <f t="shared" si="1"/>
        <v>3.66566666666667</v>
      </c>
      <c r="M36" s="13">
        <f t="shared" si="1"/>
        <v>0.110233333333333</v>
      </c>
      <c r="N36" s="13">
        <f t="shared" si="1"/>
        <v>27.8953333333333</v>
      </c>
      <c r="O36" s="13">
        <f t="shared" si="1"/>
        <v>8.40433333333333</v>
      </c>
      <c r="P36" s="13">
        <f t="shared" si="1"/>
        <v>7.343</v>
      </c>
      <c r="Q36" s="13">
        <f t="shared" si="1"/>
        <v>6.88933333333334</v>
      </c>
      <c r="R36" s="13">
        <f t="shared" si="1"/>
        <v>249.4</v>
      </c>
      <c r="S36" s="13">
        <f t="shared" si="1"/>
        <v>6.33333333333333</v>
      </c>
      <c r="T36" s="13"/>
      <c r="U36" s="13"/>
      <c r="V36" s="13">
        <f t="shared" si="1"/>
        <v>14.2181333333333</v>
      </c>
      <c r="W36" s="13">
        <f t="shared" si="1"/>
        <v>0.0646666666666667</v>
      </c>
      <c r="X36" s="13" t="e">
        <f t="shared" si="1"/>
        <v>#DIV/0!</v>
      </c>
      <c r="Y36" s="13"/>
      <c r="Z36" s="13">
        <f t="shared" si="1"/>
        <v>0.0775</v>
      </c>
      <c r="AA36" s="13">
        <f t="shared" si="1"/>
        <v>8.5868</v>
      </c>
    </row>
    <row r="37" s="2" customFormat="1" ht="22" customHeight="1" spans="3:25">
      <c r="C37" s="44" t="s">
        <v>26</v>
      </c>
      <c r="D37" s="44"/>
      <c r="J37" s="46"/>
      <c r="K37" s="46"/>
      <c r="L37" s="46"/>
      <c r="O37" s="47" t="s">
        <v>27</v>
      </c>
      <c r="P37" s="47"/>
      <c r="X37" s="44" t="s">
        <v>28</v>
      </c>
      <c r="Y37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7:P37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8"/>
  <sheetViews>
    <sheetView topLeftCell="A18" workbookViewId="0">
      <selection activeCell="X34" sqref="X34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8.5" customWidth="1"/>
    <col min="5" max="5" width="6.375" customWidth="1"/>
    <col min="6" max="6" width="6.625" customWidth="1"/>
    <col min="7" max="7" width="7.75" customWidth="1"/>
    <col min="8" max="9" width="7.375" customWidth="1"/>
    <col min="10" max="11" width="6.625" customWidth="1"/>
    <col min="12" max="15" width="6.75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5.5" customHeight="1"/>
    <row r="2" ht="36" customHeight="1" spans="1:27">
      <c r="A2" s="31" t="s">
        <v>41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32" t="s">
        <v>42</v>
      </c>
      <c r="E3" s="32" t="s">
        <v>5</v>
      </c>
      <c r="F3" s="32" t="s">
        <v>6</v>
      </c>
      <c r="G3" s="32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33"/>
      <c r="E4" s="33"/>
      <c r="F4" s="33"/>
      <c r="G4" s="33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2" customHeight="1" spans="1:27">
      <c r="A5" s="12"/>
      <c r="B5" s="9"/>
      <c r="C5" s="9"/>
      <c r="D5" s="34"/>
      <c r="E5" s="34"/>
      <c r="F5" s="34"/>
      <c r="G5" s="34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26728</v>
      </c>
      <c r="C6" s="37">
        <v>9110</v>
      </c>
      <c r="D6" s="37">
        <v>4.07</v>
      </c>
      <c r="E6" s="38"/>
      <c r="F6" s="38"/>
      <c r="G6" s="39">
        <f>B6/24</f>
        <v>1113.66666666667</v>
      </c>
      <c r="H6" s="37">
        <v>388.3</v>
      </c>
      <c r="I6" s="37">
        <v>20.59</v>
      </c>
      <c r="J6" s="37">
        <v>22.99</v>
      </c>
      <c r="K6" s="37">
        <v>1.13</v>
      </c>
      <c r="L6" s="37">
        <v>4.5</v>
      </c>
      <c r="M6" s="37">
        <v>0.172</v>
      </c>
      <c r="N6" s="37">
        <v>33.37</v>
      </c>
      <c r="O6" s="37">
        <v>4.48</v>
      </c>
      <c r="P6" s="37">
        <v>7.38</v>
      </c>
      <c r="Q6" s="37">
        <v>6.81</v>
      </c>
      <c r="R6" s="37">
        <v>396</v>
      </c>
      <c r="S6" s="37">
        <v>6</v>
      </c>
      <c r="T6" s="48"/>
      <c r="U6" s="48"/>
      <c r="V6" s="49">
        <v>14.05</v>
      </c>
      <c r="W6" s="49">
        <v>0.055</v>
      </c>
      <c r="X6" s="50"/>
      <c r="Y6" s="35"/>
      <c r="Z6" s="40">
        <v>0.074</v>
      </c>
      <c r="AA6" s="40">
        <v>4.71</v>
      </c>
    </row>
    <row r="7" s="1" customFormat="1" ht="22" customHeight="1" spans="1:27">
      <c r="A7" s="35">
        <v>2</v>
      </c>
      <c r="B7" s="36">
        <v>29469</v>
      </c>
      <c r="C7" s="37">
        <v>10790</v>
      </c>
      <c r="D7" s="37">
        <v>4.05</v>
      </c>
      <c r="E7" s="38"/>
      <c r="F7" s="38"/>
      <c r="G7" s="39">
        <f t="shared" ref="G7:G36" si="0">B7/24</f>
        <v>1227.875</v>
      </c>
      <c r="H7" s="37">
        <v>358.2</v>
      </c>
      <c r="I7" s="37">
        <v>19.51</v>
      </c>
      <c r="J7" s="37">
        <v>26.04</v>
      </c>
      <c r="K7" s="37">
        <v>1.55</v>
      </c>
      <c r="L7" s="37">
        <v>4.31</v>
      </c>
      <c r="M7" s="37">
        <v>0.087</v>
      </c>
      <c r="N7" s="37">
        <v>33</v>
      </c>
      <c r="O7" s="37">
        <v>6.28</v>
      </c>
      <c r="P7" s="37">
        <v>7.36</v>
      </c>
      <c r="Q7" s="37">
        <v>6.78</v>
      </c>
      <c r="R7" s="37">
        <v>331</v>
      </c>
      <c r="S7" s="37">
        <v>7</v>
      </c>
      <c r="T7" s="48"/>
      <c r="U7" s="48"/>
      <c r="V7" s="49">
        <v>13.13</v>
      </c>
      <c r="W7" s="49">
        <v>0.075</v>
      </c>
      <c r="X7" s="50"/>
      <c r="Y7" s="35"/>
      <c r="Z7" s="40">
        <v>0.067</v>
      </c>
      <c r="AA7" s="40">
        <v>4.79</v>
      </c>
    </row>
    <row r="8" s="1" customFormat="1" ht="22" customHeight="1" spans="1:27">
      <c r="A8" s="35">
        <v>3</v>
      </c>
      <c r="B8" s="36">
        <v>29581</v>
      </c>
      <c r="C8" s="37">
        <v>11580</v>
      </c>
      <c r="D8" s="37">
        <v>8.12</v>
      </c>
      <c r="E8" s="38"/>
      <c r="F8" s="40"/>
      <c r="G8" s="39">
        <f t="shared" si="0"/>
        <v>1232.54166666667</v>
      </c>
      <c r="H8" s="37">
        <v>302.9</v>
      </c>
      <c r="I8" s="37">
        <v>20.1</v>
      </c>
      <c r="J8" s="37">
        <v>17.63</v>
      </c>
      <c r="K8" s="37">
        <v>1.1</v>
      </c>
      <c r="L8" s="37">
        <v>3.86</v>
      </c>
      <c r="M8" s="37">
        <v>0.112</v>
      </c>
      <c r="N8" s="37">
        <v>20.51</v>
      </c>
      <c r="O8" s="37">
        <v>8.24</v>
      </c>
      <c r="P8" s="37">
        <v>7.34</v>
      </c>
      <c r="Q8" s="37">
        <v>6.89</v>
      </c>
      <c r="R8" s="37">
        <v>326</v>
      </c>
      <c r="S8" s="37">
        <v>7</v>
      </c>
      <c r="T8" s="48"/>
      <c r="U8" s="48"/>
      <c r="V8" s="49">
        <v>13.344</v>
      </c>
      <c r="W8" s="49">
        <v>0.051</v>
      </c>
      <c r="X8" s="50"/>
      <c r="Y8" s="35"/>
      <c r="Z8" s="40">
        <v>0.076</v>
      </c>
      <c r="AA8" s="40">
        <v>5.504</v>
      </c>
    </row>
    <row r="9" s="1" customFormat="1" ht="22" customHeight="1" spans="1:27">
      <c r="A9" s="35">
        <v>4</v>
      </c>
      <c r="B9" s="36">
        <v>28129</v>
      </c>
      <c r="C9" s="37">
        <v>11760</v>
      </c>
      <c r="D9" s="37">
        <v>16.26</v>
      </c>
      <c r="E9" s="38"/>
      <c r="F9" s="40"/>
      <c r="G9" s="39">
        <f t="shared" si="0"/>
        <v>1172.04166666667</v>
      </c>
      <c r="H9" s="37">
        <v>371.7</v>
      </c>
      <c r="I9" s="37">
        <v>20.8</v>
      </c>
      <c r="J9" s="37">
        <v>26.14</v>
      </c>
      <c r="K9" s="37">
        <v>0.561</v>
      </c>
      <c r="L9" s="37">
        <v>5.9</v>
      </c>
      <c r="M9" s="37">
        <v>0.13</v>
      </c>
      <c r="N9" s="37">
        <v>29.87</v>
      </c>
      <c r="O9" s="37">
        <v>8.1</v>
      </c>
      <c r="P9" s="37">
        <v>7.34</v>
      </c>
      <c r="Q9" s="37">
        <v>6.96</v>
      </c>
      <c r="R9" s="37">
        <v>342</v>
      </c>
      <c r="S9" s="37">
        <v>7</v>
      </c>
      <c r="T9" s="48"/>
      <c r="U9" s="48"/>
      <c r="V9" s="49">
        <v>13.738</v>
      </c>
      <c r="W9" s="49">
        <v>0.06</v>
      </c>
      <c r="X9" s="50"/>
      <c r="Y9" s="35"/>
      <c r="Z9" s="40">
        <v>0.074</v>
      </c>
      <c r="AA9" s="40">
        <v>5.971</v>
      </c>
    </row>
    <row r="10" s="1" customFormat="1" ht="22" customHeight="1" spans="1:27">
      <c r="A10" s="35">
        <v>5</v>
      </c>
      <c r="B10" s="36">
        <v>28807</v>
      </c>
      <c r="C10" s="37">
        <v>11300</v>
      </c>
      <c r="D10" s="37">
        <v>8.12</v>
      </c>
      <c r="E10" s="38"/>
      <c r="F10" s="40"/>
      <c r="G10" s="39">
        <f t="shared" si="0"/>
        <v>1200.29166666667</v>
      </c>
      <c r="H10" s="37">
        <v>416.3</v>
      </c>
      <c r="I10" s="37">
        <v>19.62</v>
      </c>
      <c r="J10" s="37">
        <v>26.44</v>
      </c>
      <c r="K10" s="37">
        <v>1.28</v>
      </c>
      <c r="L10" s="37">
        <v>6.92</v>
      </c>
      <c r="M10" s="37">
        <v>0.138</v>
      </c>
      <c r="N10" s="37">
        <v>33.41</v>
      </c>
      <c r="O10" s="37">
        <v>6.92</v>
      </c>
      <c r="P10" s="37">
        <v>7.36</v>
      </c>
      <c r="Q10" s="37">
        <v>6.86</v>
      </c>
      <c r="R10" s="37">
        <v>294</v>
      </c>
      <c r="S10" s="37">
        <v>7</v>
      </c>
      <c r="T10" s="48"/>
      <c r="U10" s="48"/>
      <c r="V10" s="49">
        <v>13.796</v>
      </c>
      <c r="W10" s="49">
        <v>0.08</v>
      </c>
      <c r="X10" s="50"/>
      <c r="Y10" s="35"/>
      <c r="Z10" s="40">
        <v>0.074</v>
      </c>
      <c r="AA10" s="40">
        <v>6.285</v>
      </c>
    </row>
    <row r="11" s="1" customFormat="1" ht="22" customHeight="1" spans="1:27">
      <c r="A11" s="35">
        <v>6</v>
      </c>
      <c r="B11" s="36">
        <v>28616</v>
      </c>
      <c r="C11" s="37">
        <v>11220</v>
      </c>
      <c r="D11" s="37">
        <v>12.23</v>
      </c>
      <c r="E11" s="38"/>
      <c r="F11" s="40"/>
      <c r="G11" s="39">
        <f t="shared" si="0"/>
        <v>1192.33333333333</v>
      </c>
      <c r="H11" s="37">
        <v>498.3</v>
      </c>
      <c r="I11" s="37">
        <v>20.58</v>
      </c>
      <c r="J11" s="37">
        <v>30.64</v>
      </c>
      <c r="K11" s="37">
        <v>1.31</v>
      </c>
      <c r="L11" s="37">
        <v>4.69</v>
      </c>
      <c r="M11" s="37">
        <v>0.15</v>
      </c>
      <c r="N11" s="37">
        <v>40.51</v>
      </c>
      <c r="O11" s="37">
        <v>7.95</v>
      </c>
      <c r="P11" s="37">
        <v>7.34</v>
      </c>
      <c r="Q11" s="37">
        <v>6.87</v>
      </c>
      <c r="R11" s="37">
        <v>298</v>
      </c>
      <c r="S11" s="37">
        <v>8</v>
      </c>
      <c r="T11" s="48"/>
      <c r="U11" s="48"/>
      <c r="V11" s="51">
        <v>14.7</v>
      </c>
      <c r="W11" s="49">
        <v>0.084</v>
      </c>
      <c r="X11" s="50"/>
      <c r="Y11" s="35"/>
      <c r="Z11" s="40">
        <v>0.085</v>
      </c>
      <c r="AA11" s="53">
        <v>6.4</v>
      </c>
    </row>
    <row r="12" s="1" customFormat="1" ht="22" customHeight="1" spans="1:27">
      <c r="A12" s="35">
        <v>7</v>
      </c>
      <c r="B12" s="36">
        <v>29026</v>
      </c>
      <c r="C12" s="37">
        <v>11170</v>
      </c>
      <c r="D12" s="37">
        <v>16.28</v>
      </c>
      <c r="E12" s="38"/>
      <c r="F12" s="40"/>
      <c r="G12" s="39">
        <f t="shared" si="0"/>
        <v>1209.41666666667</v>
      </c>
      <c r="H12" s="37">
        <v>332.6</v>
      </c>
      <c r="I12" s="37">
        <v>19.58</v>
      </c>
      <c r="J12" s="37">
        <v>26.8</v>
      </c>
      <c r="K12" s="37">
        <v>1.36</v>
      </c>
      <c r="L12" s="37">
        <v>4.28</v>
      </c>
      <c r="M12" s="37">
        <v>0.098</v>
      </c>
      <c r="N12" s="37">
        <v>28.4</v>
      </c>
      <c r="O12" s="37">
        <v>7.49</v>
      </c>
      <c r="P12" s="37">
        <v>7.31</v>
      </c>
      <c r="Q12" s="37">
        <v>6.81</v>
      </c>
      <c r="R12" s="37">
        <v>304</v>
      </c>
      <c r="S12" s="37">
        <v>5</v>
      </c>
      <c r="T12" s="48"/>
      <c r="U12" s="48"/>
      <c r="V12" s="49">
        <v>16.92</v>
      </c>
      <c r="W12" s="49">
        <v>0.109</v>
      </c>
      <c r="X12" s="50"/>
      <c r="Y12" s="35"/>
      <c r="Z12" s="40">
        <v>0.083</v>
      </c>
      <c r="AA12" s="40">
        <v>6.58</v>
      </c>
    </row>
    <row r="13" s="1" customFormat="1" ht="22" customHeight="1" spans="1:27">
      <c r="A13" s="35">
        <v>8</v>
      </c>
      <c r="B13" s="36">
        <v>29678</v>
      </c>
      <c r="C13" s="37">
        <v>11210</v>
      </c>
      <c r="D13" s="37">
        <v>12.22</v>
      </c>
      <c r="E13" s="38"/>
      <c r="F13" s="40"/>
      <c r="G13" s="39">
        <f t="shared" si="0"/>
        <v>1236.58333333333</v>
      </c>
      <c r="H13" s="37">
        <v>445.1</v>
      </c>
      <c r="I13" s="37">
        <v>18.83</v>
      </c>
      <c r="J13" s="37">
        <v>23.13</v>
      </c>
      <c r="K13" s="37">
        <v>1.47</v>
      </c>
      <c r="L13" s="37">
        <v>5.51</v>
      </c>
      <c r="M13" s="37">
        <v>0.108</v>
      </c>
      <c r="N13" s="37">
        <v>43.05</v>
      </c>
      <c r="O13" s="37">
        <v>8.65</v>
      </c>
      <c r="P13" s="37">
        <v>7.37</v>
      </c>
      <c r="Q13" s="37">
        <v>6.89</v>
      </c>
      <c r="R13" s="37">
        <v>368</v>
      </c>
      <c r="S13" s="37">
        <v>6</v>
      </c>
      <c r="T13" s="48"/>
      <c r="U13" s="48"/>
      <c r="V13" s="49">
        <v>16.19</v>
      </c>
      <c r="W13" s="49">
        <v>0.056</v>
      </c>
      <c r="X13" s="50"/>
      <c r="Y13" s="35"/>
      <c r="Z13" s="40">
        <v>0.073</v>
      </c>
      <c r="AA13" s="40">
        <v>6.69</v>
      </c>
    </row>
    <row r="14" s="1" customFormat="1" ht="22" customHeight="1" spans="1:27">
      <c r="A14" s="35">
        <v>9</v>
      </c>
      <c r="B14" s="36">
        <v>29313</v>
      </c>
      <c r="C14" s="37">
        <v>12290</v>
      </c>
      <c r="D14" s="37">
        <v>16.29</v>
      </c>
      <c r="E14" s="38"/>
      <c r="F14" s="38"/>
      <c r="G14" s="39">
        <f t="shared" si="0"/>
        <v>1221.375</v>
      </c>
      <c r="H14" s="37">
        <v>311.5</v>
      </c>
      <c r="I14" s="37">
        <v>20.13</v>
      </c>
      <c r="J14" s="37">
        <v>25.44</v>
      </c>
      <c r="K14" s="37">
        <v>0.8</v>
      </c>
      <c r="L14" s="37">
        <v>4.15</v>
      </c>
      <c r="M14" s="37">
        <v>0.157</v>
      </c>
      <c r="N14" s="37">
        <v>39.22</v>
      </c>
      <c r="O14" s="37">
        <v>8.73</v>
      </c>
      <c r="P14" s="37">
        <v>7.38</v>
      </c>
      <c r="Q14" s="37">
        <v>6.85</v>
      </c>
      <c r="R14" s="37">
        <v>384</v>
      </c>
      <c r="S14" s="37">
        <v>7</v>
      </c>
      <c r="T14" s="48"/>
      <c r="U14" s="48"/>
      <c r="V14" s="49">
        <v>16.84</v>
      </c>
      <c r="W14" s="49">
        <v>0.067</v>
      </c>
      <c r="X14" s="50"/>
      <c r="Y14" s="35"/>
      <c r="Z14" s="40">
        <v>0.094</v>
      </c>
      <c r="AA14" s="53">
        <v>7</v>
      </c>
    </row>
    <row r="15" s="1" customFormat="1" ht="22" customHeight="1" spans="1:27">
      <c r="A15" s="35">
        <v>10</v>
      </c>
      <c r="B15" s="36">
        <v>29542</v>
      </c>
      <c r="C15" s="37">
        <v>11460</v>
      </c>
      <c r="D15" s="37">
        <v>12.19</v>
      </c>
      <c r="E15" s="38"/>
      <c r="F15" s="40"/>
      <c r="G15" s="39">
        <f t="shared" si="0"/>
        <v>1230.91666666667</v>
      </c>
      <c r="H15" s="37">
        <v>311.5</v>
      </c>
      <c r="I15" s="37">
        <v>22.58</v>
      </c>
      <c r="J15" s="37">
        <v>18.54</v>
      </c>
      <c r="K15" s="37">
        <v>1.76</v>
      </c>
      <c r="L15" s="37">
        <v>3.92</v>
      </c>
      <c r="M15" s="37">
        <v>0.135</v>
      </c>
      <c r="N15" s="37">
        <v>38.3</v>
      </c>
      <c r="O15" s="37">
        <v>9.31</v>
      </c>
      <c r="P15" s="37">
        <v>7.41</v>
      </c>
      <c r="Q15" s="37">
        <v>6.88</v>
      </c>
      <c r="R15" s="37">
        <v>342</v>
      </c>
      <c r="S15" s="37">
        <v>8</v>
      </c>
      <c r="T15" s="48"/>
      <c r="U15" s="48"/>
      <c r="V15" s="49">
        <v>17.385</v>
      </c>
      <c r="W15" s="49">
        <v>0.048</v>
      </c>
      <c r="X15" s="50"/>
      <c r="Y15" s="35"/>
      <c r="Z15" s="40">
        <v>0.071</v>
      </c>
      <c r="AA15" s="40">
        <v>7.18</v>
      </c>
    </row>
    <row r="16" s="1" customFormat="1" ht="22" customHeight="1" spans="1:27">
      <c r="A16" s="35">
        <v>11</v>
      </c>
      <c r="B16" s="36">
        <v>28893</v>
      </c>
      <c r="C16" s="37">
        <v>11430</v>
      </c>
      <c r="D16" s="37">
        <v>12.18</v>
      </c>
      <c r="E16" s="38"/>
      <c r="F16" s="40"/>
      <c r="G16" s="39">
        <f t="shared" si="0"/>
        <v>1203.875</v>
      </c>
      <c r="H16" s="37">
        <v>447</v>
      </c>
      <c r="I16" s="37">
        <v>21.03</v>
      </c>
      <c r="J16" s="37">
        <v>28.99</v>
      </c>
      <c r="K16" s="37">
        <v>1.76</v>
      </c>
      <c r="L16" s="37">
        <v>5.06</v>
      </c>
      <c r="M16" s="37">
        <v>0.142</v>
      </c>
      <c r="N16" s="37">
        <v>39.18</v>
      </c>
      <c r="O16" s="37">
        <v>8.38</v>
      </c>
      <c r="P16" s="37">
        <v>7.36</v>
      </c>
      <c r="Q16" s="37">
        <v>6.81</v>
      </c>
      <c r="R16" s="37">
        <v>368</v>
      </c>
      <c r="S16" s="37">
        <v>8</v>
      </c>
      <c r="T16" s="48"/>
      <c r="U16" s="48"/>
      <c r="V16" s="49">
        <v>17.446</v>
      </c>
      <c r="W16" s="49">
        <v>0.067</v>
      </c>
      <c r="X16" s="50"/>
      <c r="Y16" s="35"/>
      <c r="Z16" s="54">
        <v>0.072</v>
      </c>
      <c r="AA16" s="40">
        <v>6.845</v>
      </c>
    </row>
    <row r="17" s="1" customFormat="1" ht="22" customHeight="1" spans="1:27">
      <c r="A17" s="35">
        <v>12</v>
      </c>
      <c r="B17" s="36">
        <v>29304</v>
      </c>
      <c r="C17" s="37">
        <v>11520</v>
      </c>
      <c r="D17" s="37">
        <v>12.2</v>
      </c>
      <c r="E17" s="38"/>
      <c r="F17" s="40"/>
      <c r="G17" s="39">
        <f t="shared" si="0"/>
        <v>1221</v>
      </c>
      <c r="H17" s="37">
        <v>433.1</v>
      </c>
      <c r="I17" s="37">
        <v>19.84</v>
      </c>
      <c r="J17" s="37">
        <v>26.73</v>
      </c>
      <c r="K17" s="37">
        <v>1.74</v>
      </c>
      <c r="L17" s="37">
        <v>4.94</v>
      </c>
      <c r="M17" s="37">
        <v>0.155</v>
      </c>
      <c r="N17" s="37">
        <v>39.31</v>
      </c>
      <c r="O17" s="37">
        <v>8.31</v>
      </c>
      <c r="P17" s="37">
        <v>7.33</v>
      </c>
      <c r="Q17" s="37">
        <v>6.81</v>
      </c>
      <c r="R17" s="37">
        <v>385</v>
      </c>
      <c r="S17" s="37">
        <v>7</v>
      </c>
      <c r="T17" s="48"/>
      <c r="U17" s="48"/>
      <c r="V17" s="49">
        <v>17.104</v>
      </c>
      <c r="W17" s="49">
        <v>0.08</v>
      </c>
      <c r="X17" s="50"/>
      <c r="Y17" s="35"/>
      <c r="Z17" s="40">
        <v>0.075</v>
      </c>
      <c r="AA17" s="40">
        <v>6.446</v>
      </c>
    </row>
    <row r="18" s="1" customFormat="1" ht="22" customHeight="1" spans="1:27">
      <c r="A18" s="35">
        <v>13</v>
      </c>
      <c r="B18" s="36">
        <v>29266</v>
      </c>
      <c r="C18" s="37">
        <v>11680</v>
      </c>
      <c r="D18" s="37">
        <v>16.28</v>
      </c>
      <c r="E18" s="38"/>
      <c r="F18" s="40"/>
      <c r="G18" s="39">
        <f t="shared" si="0"/>
        <v>1219.41666666667</v>
      </c>
      <c r="H18" s="37">
        <v>304</v>
      </c>
      <c r="I18" s="37">
        <v>20.18</v>
      </c>
      <c r="J18" s="37">
        <v>23.49</v>
      </c>
      <c r="K18" s="37">
        <v>1.11</v>
      </c>
      <c r="L18" s="37">
        <v>3.8</v>
      </c>
      <c r="M18" s="37">
        <v>0.063</v>
      </c>
      <c r="N18" s="37">
        <v>39.33</v>
      </c>
      <c r="O18" s="37">
        <v>7.41</v>
      </c>
      <c r="P18" s="37">
        <v>7.33</v>
      </c>
      <c r="Q18" s="37">
        <v>6.82</v>
      </c>
      <c r="R18" s="37">
        <v>346</v>
      </c>
      <c r="S18" s="37">
        <v>7</v>
      </c>
      <c r="T18" s="48"/>
      <c r="U18" s="48"/>
      <c r="V18" s="49">
        <v>16.378</v>
      </c>
      <c r="W18" s="49">
        <v>0.056</v>
      </c>
      <c r="X18" s="50"/>
      <c r="Y18" s="35"/>
      <c r="Z18" s="40">
        <v>0.065</v>
      </c>
      <c r="AA18" s="40">
        <v>6.232</v>
      </c>
    </row>
    <row r="19" s="1" customFormat="1" ht="22" customHeight="1" spans="1:27">
      <c r="A19" s="35">
        <v>14</v>
      </c>
      <c r="B19" s="36">
        <v>29585</v>
      </c>
      <c r="C19" s="37">
        <v>11670</v>
      </c>
      <c r="D19" s="37">
        <v>16.27</v>
      </c>
      <c r="E19" s="38"/>
      <c r="F19" s="40"/>
      <c r="G19" s="39">
        <f t="shared" si="0"/>
        <v>1232.70833333333</v>
      </c>
      <c r="H19" s="37">
        <v>298.1</v>
      </c>
      <c r="I19" s="37">
        <v>19.8</v>
      </c>
      <c r="J19" s="37">
        <v>23.74</v>
      </c>
      <c r="K19" s="37">
        <v>0.763</v>
      </c>
      <c r="L19" s="37">
        <v>3.52</v>
      </c>
      <c r="M19" s="37">
        <v>0.154</v>
      </c>
      <c r="N19" s="37">
        <v>33.4</v>
      </c>
      <c r="O19" s="37">
        <v>8.84</v>
      </c>
      <c r="P19" s="37">
        <v>7.36</v>
      </c>
      <c r="Q19" s="37">
        <v>6.86</v>
      </c>
      <c r="R19" s="37">
        <v>328</v>
      </c>
      <c r="S19" s="37">
        <v>6</v>
      </c>
      <c r="T19" s="48"/>
      <c r="U19" s="48"/>
      <c r="V19" s="49">
        <v>16.59</v>
      </c>
      <c r="W19" s="49">
        <v>0.077</v>
      </c>
      <c r="X19" s="50"/>
      <c r="Y19" s="35"/>
      <c r="Z19" s="40">
        <v>0.065</v>
      </c>
      <c r="AA19" s="40">
        <v>7.71</v>
      </c>
    </row>
    <row r="20" s="1" customFormat="1" ht="22" customHeight="1" spans="1:27">
      <c r="A20" s="35">
        <v>15</v>
      </c>
      <c r="B20" s="36">
        <v>29340</v>
      </c>
      <c r="C20" s="37">
        <v>11660</v>
      </c>
      <c r="D20" s="37">
        <v>12.21</v>
      </c>
      <c r="E20" s="38"/>
      <c r="F20" s="40"/>
      <c r="G20" s="39">
        <f t="shared" si="0"/>
        <v>1222.5</v>
      </c>
      <c r="H20" s="37">
        <v>301</v>
      </c>
      <c r="I20" s="37">
        <v>18.83</v>
      </c>
      <c r="J20" s="37">
        <v>25.53</v>
      </c>
      <c r="K20" s="37">
        <v>0.918</v>
      </c>
      <c r="L20" s="37">
        <v>3.93</v>
      </c>
      <c r="M20" s="37">
        <v>0.095</v>
      </c>
      <c r="N20" s="37">
        <v>37.86</v>
      </c>
      <c r="O20" s="37">
        <v>10.28</v>
      </c>
      <c r="P20" s="37">
        <v>7.33</v>
      </c>
      <c r="Q20" s="37">
        <v>6.81</v>
      </c>
      <c r="R20" s="37">
        <v>362</v>
      </c>
      <c r="S20" s="37">
        <v>5</v>
      </c>
      <c r="T20" s="48"/>
      <c r="U20" s="48"/>
      <c r="V20" s="49">
        <v>16.92</v>
      </c>
      <c r="W20" s="49">
        <v>0.045</v>
      </c>
      <c r="X20" s="50"/>
      <c r="Y20" s="35"/>
      <c r="Z20" s="40">
        <v>0.065</v>
      </c>
      <c r="AA20" s="40">
        <v>8.54</v>
      </c>
    </row>
    <row r="21" s="1" customFormat="1" ht="22" customHeight="1" spans="1:27">
      <c r="A21" s="35">
        <v>16</v>
      </c>
      <c r="B21" s="36">
        <v>29767</v>
      </c>
      <c r="C21" s="37">
        <v>11760</v>
      </c>
      <c r="D21" s="37">
        <v>12.22</v>
      </c>
      <c r="E21" s="38"/>
      <c r="F21" s="35"/>
      <c r="G21" s="39">
        <f t="shared" si="0"/>
        <v>1240.29166666667</v>
      </c>
      <c r="H21" s="37">
        <v>287.5</v>
      </c>
      <c r="I21" s="37">
        <v>19.38</v>
      </c>
      <c r="J21" s="37">
        <v>25.36</v>
      </c>
      <c r="K21" s="37">
        <v>1.03</v>
      </c>
      <c r="L21" s="37">
        <v>3.59</v>
      </c>
      <c r="M21" s="37">
        <v>0.113</v>
      </c>
      <c r="N21" s="37">
        <v>41.48</v>
      </c>
      <c r="O21" s="37">
        <v>11.47</v>
      </c>
      <c r="P21" s="37">
        <v>7.36</v>
      </c>
      <c r="Q21" s="37">
        <v>6.83</v>
      </c>
      <c r="R21" s="37">
        <v>334</v>
      </c>
      <c r="S21" s="37">
        <v>5</v>
      </c>
      <c r="T21" s="48"/>
      <c r="U21" s="48"/>
      <c r="V21" s="51">
        <v>17.35</v>
      </c>
      <c r="W21" s="49">
        <v>0.048</v>
      </c>
      <c r="X21" s="50"/>
      <c r="Y21" s="35"/>
      <c r="Z21" s="53">
        <v>0.065</v>
      </c>
      <c r="AA21" s="40">
        <v>10.38</v>
      </c>
    </row>
    <row r="22" s="1" customFormat="1" ht="22" customHeight="1" spans="1:27">
      <c r="A22" s="35">
        <v>17</v>
      </c>
      <c r="B22" s="36">
        <v>29201</v>
      </c>
      <c r="C22" s="37">
        <v>11650</v>
      </c>
      <c r="D22" s="37">
        <v>12.18</v>
      </c>
      <c r="E22" s="38"/>
      <c r="F22" s="35"/>
      <c r="G22" s="39">
        <f t="shared" si="0"/>
        <v>1216.70833333333</v>
      </c>
      <c r="H22" s="37">
        <v>319.1</v>
      </c>
      <c r="I22" s="37">
        <v>19.36</v>
      </c>
      <c r="J22" s="37">
        <v>31.45</v>
      </c>
      <c r="K22" s="37">
        <v>0.345</v>
      </c>
      <c r="L22" s="37">
        <v>4.22</v>
      </c>
      <c r="M22" s="37">
        <v>0.078</v>
      </c>
      <c r="N22" s="37">
        <v>46.13</v>
      </c>
      <c r="O22" s="37">
        <v>13.28</v>
      </c>
      <c r="P22" s="37">
        <v>7.38</v>
      </c>
      <c r="Q22" s="37">
        <v>6.8</v>
      </c>
      <c r="R22" s="37">
        <v>338</v>
      </c>
      <c r="S22" s="37">
        <v>6</v>
      </c>
      <c r="T22" s="48"/>
      <c r="U22" s="48"/>
      <c r="V22" s="49">
        <v>21.135</v>
      </c>
      <c r="W22" s="49">
        <v>0.329</v>
      </c>
      <c r="X22" s="50"/>
      <c r="Y22" s="35"/>
      <c r="Z22" s="40">
        <v>0.068</v>
      </c>
      <c r="AA22" s="40">
        <v>9.692</v>
      </c>
    </row>
    <row r="23" s="1" customFormat="1" ht="22" customHeight="1" spans="1:27">
      <c r="A23" s="35">
        <v>18</v>
      </c>
      <c r="B23" s="36">
        <v>29625</v>
      </c>
      <c r="C23" s="37">
        <v>11790</v>
      </c>
      <c r="D23" s="37">
        <v>16.3</v>
      </c>
      <c r="E23" s="38"/>
      <c r="F23" s="35"/>
      <c r="G23" s="39">
        <f t="shared" si="0"/>
        <v>1234.375</v>
      </c>
      <c r="H23" s="37">
        <v>301.5</v>
      </c>
      <c r="I23" s="37">
        <v>19.18</v>
      </c>
      <c r="J23" s="37">
        <v>30.21</v>
      </c>
      <c r="K23" s="37">
        <v>0.641</v>
      </c>
      <c r="L23" s="37">
        <v>4.04</v>
      </c>
      <c r="M23" s="37">
        <v>0.092</v>
      </c>
      <c r="N23" s="37">
        <v>43.5</v>
      </c>
      <c r="O23" s="37">
        <v>13.1</v>
      </c>
      <c r="P23" s="37">
        <v>7.36</v>
      </c>
      <c r="Q23" s="37">
        <v>6.86</v>
      </c>
      <c r="R23" s="37">
        <v>321</v>
      </c>
      <c r="S23" s="37">
        <v>7</v>
      </c>
      <c r="T23" s="48"/>
      <c r="U23" s="48"/>
      <c r="V23" s="49">
        <v>24.191</v>
      </c>
      <c r="W23" s="49">
        <v>0.309</v>
      </c>
      <c r="X23" s="50"/>
      <c r="Y23" s="35"/>
      <c r="Z23" s="40">
        <v>0.076</v>
      </c>
      <c r="AA23" s="40">
        <v>8.469</v>
      </c>
    </row>
    <row r="24" s="1" customFormat="1" ht="22" customHeight="1" spans="1:27">
      <c r="A24" s="35">
        <v>19</v>
      </c>
      <c r="B24" s="36">
        <v>28840</v>
      </c>
      <c r="C24" s="37">
        <v>11680</v>
      </c>
      <c r="D24" s="37">
        <v>0</v>
      </c>
      <c r="E24" s="38"/>
      <c r="F24" s="35"/>
      <c r="G24" s="39">
        <f t="shared" si="0"/>
        <v>1201.66666666667</v>
      </c>
      <c r="H24" s="37">
        <v>490.6</v>
      </c>
      <c r="I24" s="37">
        <v>20.5</v>
      </c>
      <c r="J24" s="37">
        <v>31.43</v>
      </c>
      <c r="K24" s="37">
        <v>0.858</v>
      </c>
      <c r="L24" s="37">
        <v>5.03</v>
      </c>
      <c r="M24" s="37">
        <v>0.112</v>
      </c>
      <c r="N24" s="37">
        <v>34.7</v>
      </c>
      <c r="O24" s="37">
        <v>12.77</v>
      </c>
      <c r="P24" s="37">
        <v>7.31</v>
      </c>
      <c r="Q24" s="37">
        <v>6.81</v>
      </c>
      <c r="R24" s="37">
        <v>352</v>
      </c>
      <c r="S24" s="37">
        <v>7</v>
      </c>
      <c r="T24" s="48"/>
      <c r="U24" s="48"/>
      <c r="V24" s="49">
        <v>22.378</v>
      </c>
      <c r="W24" s="49">
        <v>0.075</v>
      </c>
      <c r="X24" s="50"/>
      <c r="Y24" s="35"/>
      <c r="Z24" s="40">
        <v>0.079</v>
      </c>
      <c r="AA24" s="40">
        <v>8.297</v>
      </c>
    </row>
    <row r="25" s="1" customFormat="1" ht="22" customHeight="1" spans="1:27">
      <c r="A25" s="35">
        <v>20</v>
      </c>
      <c r="B25" s="36">
        <v>28651</v>
      </c>
      <c r="C25" s="37">
        <v>11800</v>
      </c>
      <c r="D25" s="37">
        <v>0</v>
      </c>
      <c r="E25" s="38"/>
      <c r="F25" s="35"/>
      <c r="G25" s="39">
        <f t="shared" si="0"/>
        <v>1193.79166666667</v>
      </c>
      <c r="H25" s="37">
        <v>499.7</v>
      </c>
      <c r="I25" s="37">
        <v>19.84</v>
      </c>
      <c r="J25" s="37">
        <v>24.64</v>
      </c>
      <c r="K25" s="37">
        <v>0.98</v>
      </c>
      <c r="L25" s="37">
        <v>7.41</v>
      </c>
      <c r="M25" s="37">
        <v>0.208</v>
      </c>
      <c r="N25" s="37">
        <v>43.39</v>
      </c>
      <c r="O25" s="37">
        <v>11.44</v>
      </c>
      <c r="P25" s="37">
        <v>7.31</v>
      </c>
      <c r="Q25" s="37">
        <v>6.82</v>
      </c>
      <c r="R25" s="37">
        <v>394</v>
      </c>
      <c r="S25" s="37">
        <v>6</v>
      </c>
      <c r="T25" s="48"/>
      <c r="U25" s="48"/>
      <c r="V25" s="51">
        <v>23.5</v>
      </c>
      <c r="W25" s="49">
        <v>0.204</v>
      </c>
      <c r="X25" s="50"/>
      <c r="Y25" s="35"/>
      <c r="Z25" s="40">
        <v>0.089</v>
      </c>
      <c r="AA25" s="40">
        <v>9.84</v>
      </c>
    </row>
    <row r="26" s="1" customFormat="1" ht="22" customHeight="1" spans="1:27">
      <c r="A26" s="35">
        <v>21</v>
      </c>
      <c r="B26" s="36">
        <v>29511</v>
      </c>
      <c r="C26" s="37">
        <v>13360</v>
      </c>
      <c r="D26" s="37">
        <v>16.28</v>
      </c>
      <c r="E26" s="38"/>
      <c r="F26" s="35"/>
      <c r="G26" s="39">
        <f t="shared" si="0"/>
        <v>1229.625</v>
      </c>
      <c r="H26" s="37">
        <v>320.6</v>
      </c>
      <c r="I26" s="37">
        <v>25.53</v>
      </c>
      <c r="J26" s="37">
        <v>40.14</v>
      </c>
      <c r="K26" s="37">
        <v>0.439</v>
      </c>
      <c r="L26" s="37">
        <v>5.32</v>
      </c>
      <c r="M26" s="37">
        <v>0.105</v>
      </c>
      <c r="N26" s="37">
        <v>62.01</v>
      </c>
      <c r="O26" s="37">
        <v>11.14</v>
      </c>
      <c r="P26" s="37">
        <v>7.44</v>
      </c>
      <c r="Q26" s="37">
        <v>6.8</v>
      </c>
      <c r="R26" s="37">
        <v>394</v>
      </c>
      <c r="S26" s="37">
        <v>6</v>
      </c>
      <c r="T26" s="48"/>
      <c r="U26" s="48"/>
      <c r="V26" s="49">
        <v>25.18</v>
      </c>
      <c r="W26" s="49">
        <v>0.092</v>
      </c>
      <c r="X26" s="50"/>
      <c r="Y26" s="35"/>
      <c r="Z26" s="54">
        <v>0.086</v>
      </c>
      <c r="AA26" s="40">
        <v>7.89</v>
      </c>
    </row>
    <row r="27" s="1" customFormat="1" ht="22" customHeight="1" spans="1:27">
      <c r="A27" s="35">
        <v>22</v>
      </c>
      <c r="B27" s="36">
        <v>29848</v>
      </c>
      <c r="C27" s="37">
        <v>13690</v>
      </c>
      <c r="D27" s="37">
        <v>16.3</v>
      </c>
      <c r="E27" s="38"/>
      <c r="F27" s="35"/>
      <c r="G27" s="39">
        <f t="shared" si="0"/>
        <v>1243.66666666667</v>
      </c>
      <c r="H27" s="37">
        <v>313.5</v>
      </c>
      <c r="I27" s="37">
        <v>26.63</v>
      </c>
      <c r="J27" s="37">
        <v>45.01</v>
      </c>
      <c r="K27" s="37">
        <v>0.25</v>
      </c>
      <c r="L27" s="37">
        <v>4.86</v>
      </c>
      <c r="M27" s="37">
        <v>0.093</v>
      </c>
      <c r="N27" s="37">
        <v>56.97</v>
      </c>
      <c r="O27" s="37">
        <v>10.56</v>
      </c>
      <c r="P27" s="37">
        <v>7.46</v>
      </c>
      <c r="Q27" s="37">
        <v>6.83</v>
      </c>
      <c r="R27" s="37">
        <v>403</v>
      </c>
      <c r="S27" s="37">
        <v>7</v>
      </c>
      <c r="T27" s="48"/>
      <c r="U27" s="48"/>
      <c r="V27" s="49">
        <v>30.65</v>
      </c>
      <c r="W27" s="49">
        <v>0.263</v>
      </c>
      <c r="X27" s="50"/>
      <c r="Y27" s="35"/>
      <c r="Z27" s="40">
        <v>0.081</v>
      </c>
      <c r="AA27" s="40">
        <v>8.31</v>
      </c>
    </row>
    <row r="28" s="1" customFormat="1" ht="22" customHeight="1" spans="1:27">
      <c r="A28" s="35">
        <v>23</v>
      </c>
      <c r="B28" s="36">
        <v>29460</v>
      </c>
      <c r="C28" s="37">
        <v>13780</v>
      </c>
      <c r="D28" s="37">
        <v>12.21</v>
      </c>
      <c r="E28" s="38"/>
      <c r="F28" s="35"/>
      <c r="G28" s="39">
        <f t="shared" si="0"/>
        <v>1227.5</v>
      </c>
      <c r="H28" s="37">
        <v>278.4</v>
      </c>
      <c r="I28" s="37">
        <v>36.83</v>
      </c>
      <c r="J28" s="37">
        <v>29.94</v>
      </c>
      <c r="K28" s="37">
        <v>1.18</v>
      </c>
      <c r="L28" s="37">
        <v>4.58</v>
      </c>
      <c r="M28" s="37">
        <v>0.107</v>
      </c>
      <c r="N28" s="37">
        <v>86.67</v>
      </c>
      <c r="O28" s="37">
        <v>12.01</v>
      </c>
      <c r="P28" s="37">
        <v>7.43</v>
      </c>
      <c r="Q28" s="37">
        <v>6.85</v>
      </c>
      <c r="R28" s="37">
        <v>336</v>
      </c>
      <c r="S28" s="37">
        <v>6</v>
      </c>
      <c r="T28" s="48"/>
      <c r="U28" s="48"/>
      <c r="V28" s="49">
        <v>34.01</v>
      </c>
      <c r="W28" s="52">
        <v>0.243</v>
      </c>
      <c r="X28" s="50"/>
      <c r="Y28" s="35"/>
      <c r="Z28" s="40">
        <v>0.088</v>
      </c>
      <c r="AA28" s="53">
        <v>7.9</v>
      </c>
    </row>
    <row r="29" s="1" customFormat="1" ht="22" customHeight="1" spans="1:27">
      <c r="A29" s="35">
        <v>24</v>
      </c>
      <c r="B29" s="36">
        <v>26001</v>
      </c>
      <c r="C29" s="37">
        <v>12800</v>
      </c>
      <c r="D29" s="37">
        <v>8.14</v>
      </c>
      <c r="E29" s="38"/>
      <c r="F29" s="35"/>
      <c r="G29" s="39">
        <f t="shared" si="0"/>
        <v>1083.375</v>
      </c>
      <c r="H29" s="37">
        <v>498.2</v>
      </c>
      <c r="I29" s="37">
        <v>27.1</v>
      </c>
      <c r="J29" s="37">
        <v>31.55</v>
      </c>
      <c r="K29" s="37">
        <v>0.811</v>
      </c>
      <c r="L29" s="37">
        <v>6.83</v>
      </c>
      <c r="M29" s="37">
        <v>0.123</v>
      </c>
      <c r="N29" s="37">
        <v>43.2</v>
      </c>
      <c r="O29" s="37">
        <v>8.64</v>
      </c>
      <c r="P29" s="37">
        <v>7.31</v>
      </c>
      <c r="Q29" s="37">
        <v>6.82</v>
      </c>
      <c r="R29" s="37">
        <v>382</v>
      </c>
      <c r="S29" s="37">
        <v>7</v>
      </c>
      <c r="T29" s="48"/>
      <c r="U29" s="48"/>
      <c r="V29" s="49">
        <v>27.571</v>
      </c>
      <c r="W29" s="52">
        <v>0.06</v>
      </c>
      <c r="X29" s="50"/>
      <c r="Y29" s="35"/>
      <c r="Z29" s="40">
        <v>0.087</v>
      </c>
      <c r="AA29" s="40">
        <v>6.915</v>
      </c>
    </row>
    <row r="30" s="1" customFormat="1" ht="22" customHeight="1" spans="1:27">
      <c r="A30" s="35">
        <v>25</v>
      </c>
      <c r="B30" s="36">
        <v>27299</v>
      </c>
      <c r="C30" s="37">
        <v>13880</v>
      </c>
      <c r="D30" s="37">
        <v>16.31</v>
      </c>
      <c r="E30" s="38"/>
      <c r="F30" s="35"/>
      <c r="G30" s="39">
        <f t="shared" si="0"/>
        <v>1137.45833333333</v>
      </c>
      <c r="H30" s="37">
        <v>223.4</v>
      </c>
      <c r="I30" s="37">
        <v>26.83</v>
      </c>
      <c r="J30" s="37">
        <v>35.7</v>
      </c>
      <c r="K30" s="37">
        <v>1.14</v>
      </c>
      <c r="L30" s="37">
        <v>4.16</v>
      </c>
      <c r="M30" s="37">
        <v>0.1</v>
      </c>
      <c r="N30" s="37">
        <v>39.96</v>
      </c>
      <c r="O30" s="37">
        <v>8.01</v>
      </c>
      <c r="P30" s="37">
        <v>7.36</v>
      </c>
      <c r="Q30" s="37">
        <v>6.87</v>
      </c>
      <c r="R30" s="37">
        <v>386</v>
      </c>
      <c r="S30" s="37">
        <v>8</v>
      </c>
      <c r="T30" s="48"/>
      <c r="U30" s="48"/>
      <c r="V30" s="49">
        <v>24.4</v>
      </c>
      <c r="W30" s="49">
        <v>0.049</v>
      </c>
      <c r="X30" s="50"/>
      <c r="Y30" s="35"/>
      <c r="Z30" s="40">
        <v>0.09</v>
      </c>
      <c r="AA30" s="40">
        <v>6.988</v>
      </c>
    </row>
    <row r="31" s="1" customFormat="1" ht="22" customHeight="1" spans="1:27">
      <c r="A31" s="35">
        <v>26</v>
      </c>
      <c r="B31" s="36">
        <v>25074</v>
      </c>
      <c r="C31" s="37">
        <v>12550</v>
      </c>
      <c r="D31" s="37">
        <v>16.27</v>
      </c>
      <c r="E31" s="38"/>
      <c r="F31" s="35"/>
      <c r="G31" s="39">
        <f t="shared" si="0"/>
        <v>1044.75</v>
      </c>
      <c r="H31" s="37">
        <v>421.4</v>
      </c>
      <c r="I31" s="37">
        <v>24.48</v>
      </c>
      <c r="J31" s="37">
        <v>32.77</v>
      </c>
      <c r="K31" s="37">
        <v>1.28</v>
      </c>
      <c r="L31" s="37">
        <v>6.22</v>
      </c>
      <c r="M31" s="37">
        <v>0.148</v>
      </c>
      <c r="N31" s="37">
        <v>46.22</v>
      </c>
      <c r="O31" s="37">
        <v>8.73</v>
      </c>
      <c r="P31" s="37">
        <v>7.41</v>
      </c>
      <c r="Q31" s="37">
        <v>6.8</v>
      </c>
      <c r="R31" s="37">
        <v>442</v>
      </c>
      <c r="S31" s="37">
        <v>5</v>
      </c>
      <c r="T31" s="48"/>
      <c r="U31" s="48"/>
      <c r="V31" s="49">
        <v>22.829</v>
      </c>
      <c r="W31" s="52">
        <v>0.045</v>
      </c>
      <c r="X31" s="50"/>
      <c r="Y31" s="35"/>
      <c r="Z31" s="54">
        <v>0.084</v>
      </c>
      <c r="AA31" s="40">
        <v>8.611</v>
      </c>
    </row>
    <row r="32" s="1" customFormat="1" ht="22" customHeight="1" spans="1:27">
      <c r="A32" s="35">
        <v>27</v>
      </c>
      <c r="B32" s="36">
        <v>25818</v>
      </c>
      <c r="C32" s="37">
        <v>12760</v>
      </c>
      <c r="D32" s="37">
        <v>20.36</v>
      </c>
      <c r="E32" s="38"/>
      <c r="F32" s="35"/>
      <c r="G32" s="39">
        <f t="shared" si="0"/>
        <v>1075.75</v>
      </c>
      <c r="H32" s="37">
        <v>413.7</v>
      </c>
      <c r="I32" s="37">
        <v>25.53</v>
      </c>
      <c r="J32" s="37">
        <v>35.51</v>
      </c>
      <c r="K32" s="37">
        <v>0.818</v>
      </c>
      <c r="L32" s="37">
        <v>4.64</v>
      </c>
      <c r="M32" s="37">
        <v>0.077</v>
      </c>
      <c r="N32" s="37">
        <v>38.65</v>
      </c>
      <c r="O32" s="37">
        <v>6.63</v>
      </c>
      <c r="P32" s="37">
        <v>7.41</v>
      </c>
      <c r="Q32" s="37">
        <v>6.85</v>
      </c>
      <c r="R32" s="37">
        <v>363</v>
      </c>
      <c r="S32" s="37">
        <v>6</v>
      </c>
      <c r="T32" s="48"/>
      <c r="U32" s="48"/>
      <c r="V32" s="49">
        <v>21.977</v>
      </c>
      <c r="W32" s="49">
        <v>0.042</v>
      </c>
      <c r="X32" s="50"/>
      <c r="Y32" s="35"/>
      <c r="Z32" s="54">
        <v>0.085</v>
      </c>
      <c r="AA32" s="40">
        <v>8.02</v>
      </c>
    </row>
    <row r="33" s="1" customFormat="1" ht="22" customHeight="1" spans="1:27">
      <c r="A33" s="35">
        <v>28</v>
      </c>
      <c r="B33" s="36">
        <v>26396</v>
      </c>
      <c r="C33" s="37">
        <v>12360</v>
      </c>
      <c r="D33" s="37">
        <v>20.32</v>
      </c>
      <c r="E33" s="38"/>
      <c r="F33" s="35"/>
      <c r="G33" s="39">
        <f t="shared" si="0"/>
        <v>1099.83333333333</v>
      </c>
      <c r="H33" s="37">
        <v>463.5</v>
      </c>
      <c r="I33" s="37">
        <v>24.18</v>
      </c>
      <c r="J33" s="37">
        <v>28.78</v>
      </c>
      <c r="K33" s="37">
        <v>1.39</v>
      </c>
      <c r="L33" s="37">
        <v>5.27</v>
      </c>
      <c r="M33" s="37">
        <v>0.113</v>
      </c>
      <c r="N33" s="37">
        <v>40.27</v>
      </c>
      <c r="O33" s="37">
        <v>8.78</v>
      </c>
      <c r="P33" s="37">
        <v>7.43</v>
      </c>
      <c r="Q33" s="37">
        <v>6.84</v>
      </c>
      <c r="R33" s="37">
        <v>466</v>
      </c>
      <c r="S33" s="37">
        <v>7</v>
      </c>
      <c r="T33" s="48"/>
      <c r="U33" s="48"/>
      <c r="V33" s="49">
        <v>19.76</v>
      </c>
      <c r="W33" s="52">
        <v>0.032</v>
      </c>
      <c r="X33" s="50"/>
      <c r="Y33" s="35"/>
      <c r="Z33" s="40">
        <v>0.087</v>
      </c>
      <c r="AA33" s="40">
        <v>8.06</v>
      </c>
    </row>
    <row r="34" s="1" customFormat="1" ht="22" customHeight="1" spans="1:27">
      <c r="A34" s="35">
        <v>29</v>
      </c>
      <c r="B34" s="36">
        <v>25266</v>
      </c>
      <c r="C34" s="37">
        <v>11890</v>
      </c>
      <c r="D34" s="37">
        <v>16.29</v>
      </c>
      <c r="E34" s="38"/>
      <c r="F34" s="35"/>
      <c r="G34" s="39">
        <f t="shared" si="0"/>
        <v>1052.75</v>
      </c>
      <c r="H34" s="37">
        <v>266.4</v>
      </c>
      <c r="I34" s="37">
        <v>23.28</v>
      </c>
      <c r="J34" s="37">
        <v>29.82</v>
      </c>
      <c r="K34" s="37">
        <v>1.51</v>
      </c>
      <c r="L34" s="37">
        <v>5.17</v>
      </c>
      <c r="M34" s="37">
        <v>0.063</v>
      </c>
      <c r="N34" s="37">
        <v>42.71</v>
      </c>
      <c r="O34" s="37">
        <v>7.12</v>
      </c>
      <c r="P34" s="37">
        <v>7.38</v>
      </c>
      <c r="Q34" s="37">
        <v>6.83</v>
      </c>
      <c r="R34" s="37">
        <v>348</v>
      </c>
      <c r="S34" s="37">
        <v>6</v>
      </c>
      <c r="T34" s="48"/>
      <c r="U34" s="48"/>
      <c r="V34" s="49">
        <v>19.43</v>
      </c>
      <c r="W34" s="49">
        <v>0.066</v>
      </c>
      <c r="X34" s="50"/>
      <c r="Y34" s="35"/>
      <c r="Z34" s="40">
        <v>0.085</v>
      </c>
      <c r="AA34" s="40">
        <v>7.27</v>
      </c>
    </row>
    <row r="35" s="1" customFormat="1" ht="22" customHeight="1" spans="1:27">
      <c r="A35" s="35">
        <v>30</v>
      </c>
      <c r="B35" s="36">
        <v>24134</v>
      </c>
      <c r="C35" s="37">
        <v>11640</v>
      </c>
      <c r="D35" s="37">
        <v>12.22</v>
      </c>
      <c r="E35" s="38"/>
      <c r="F35" s="35"/>
      <c r="G35" s="39">
        <f t="shared" si="0"/>
        <v>1005.58333333333</v>
      </c>
      <c r="H35" s="37">
        <v>255.3</v>
      </c>
      <c r="I35" s="37">
        <v>20.68</v>
      </c>
      <c r="J35" s="37">
        <v>37.03</v>
      </c>
      <c r="K35" s="37">
        <v>1.13</v>
      </c>
      <c r="L35" s="37">
        <v>4.52</v>
      </c>
      <c r="M35" s="37">
        <v>0.107</v>
      </c>
      <c r="N35" s="37">
        <v>40.93</v>
      </c>
      <c r="O35" s="37">
        <v>8.47</v>
      </c>
      <c r="P35" s="37">
        <v>7.46</v>
      </c>
      <c r="Q35" s="37">
        <v>6.81</v>
      </c>
      <c r="R35" s="37">
        <v>306</v>
      </c>
      <c r="S35" s="37">
        <v>7</v>
      </c>
      <c r="T35" s="48"/>
      <c r="U35" s="48"/>
      <c r="V35" s="49">
        <v>17.37</v>
      </c>
      <c r="W35" s="49">
        <v>0.081</v>
      </c>
      <c r="X35" s="50"/>
      <c r="Y35" s="35"/>
      <c r="Z35" s="40">
        <v>0.088</v>
      </c>
      <c r="AA35" s="40">
        <v>7.52</v>
      </c>
    </row>
    <row r="36" s="1" customFormat="1" ht="22" customHeight="1" spans="1:27">
      <c r="A36" s="35">
        <v>31</v>
      </c>
      <c r="B36" s="41">
        <v>24626</v>
      </c>
      <c r="C36" s="42">
        <v>11300</v>
      </c>
      <c r="D36" s="42">
        <v>4.07</v>
      </c>
      <c r="E36" s="38"/>
      <c r="F36" s="35"/>
      <c r="G36" s="39">
        <f t="shared" si="0"/>
        <v>1026.08333333333</v>
      </c>
      <c r="H36" s="43">
        <v>212.9</v>
      </c>
      <c r="I36" s="45">
        <v>20.1</v>
      </c>
      <c r="J36" s="43">
        <v>34.46</v>
      </c>
      <c r="K36" s="42">
        <v>0.905</v>
      </c>
      <c r="L36" s="43">
        <v>6.8</v>
      </c>
      <c r="M36" s="42">
        <v>0.105</v>
      </c>
      <c r="N36" s="43">
        <v>40.51</v>
      </c>
      <c r="O36" s="42">
        <v>8.98</v>
      </c>
      <c r="P36" s="43">
        <v>7.41</v>
      </c>
      <c r="Q36" s="42">
        <v>6.85</v>
      </c>
      <c r="R36" s="43">
        <v>298</v>
      </c>
      <c r="S36" s="42">
        <v>7</v>
      </c>
      <c r="T36" s="48"/>
      <c r="U36" s="48"/>
      <c r="V36" s="49">
        <v>19.818</v>
      </c>
      <c r="W36" s="49">
        <v>0.077</v>
      </c>
      <c r="X36" s="50"/>
      <c r="Y36" s="35"/>
      <c r="Z36" s="40">
        <v>0.092</v>
      </c>
      <c r="AA36" s="40">
        <v>8.489</v>
      </c>
    </row>
    <row r="37" s="30" customFormat="1" ht="22" customHeight="1" spans="1:27">
      <c r="A37" s="12" t="s">
        <v>25</v>
      </c>
      <c r="B37" s="10">
        <f>SUM(B6:B36)</f>
        <v>874794</v>
      </c>
      <c r="C37" s="10">
        <f>SUM(C6:C36)</f>
        <v>368540</v>
      </c>
      <c r="D37" s="11">
        <f>SUM(D6:D36)</f>
        <v>378.44</v>
      </c>
      <c r="E37" s="11" t="e">
        <f>AVERAGE(E6:E36)</f>
        <v>#DIV/0!</v>
      </c>
      <c r="F37" s="12">
        <f>SUM(F6:F36)</f>
        <v>0</v>
      </c>
      <c r="G37" s="12">
        <f>SUM(G6:G36)</f>
        <v>36449.75</v>
      </c>
      <c r="H37" s="13">
        <f>AVERAGE(H6:H36)</f>
        <v>357.590322580645</v>
      </c>
      <c r="I37" s="13">
        <f t="shared" ref="I37:U37" si="1">AVERAGE(I6:I36)</f>
        <v>21.9816129032258</v>
      </c>
      <c r="J37" s="13">
        <f t="shared" si="1"/>
        <v>28.9054838709677</v>
      </c>
      <c r="K37" s="13">
        <f t="shared" si="1"/>
        <v>1.0748064516129</v>
      </c>
      <c r="L37" s="13">
        <f t="shared" si="1"/>
        <v>4.90161290322581</v>
      </c>
      <c r="M37" s="13">
        <f t="shared" si="1"/>
        <v>0.11741935483871</v>
      </c>
      <c r="N37" s="13">
        <f t="shared" si="1"/>
        <v>41.161935483871</v>
      </c>
      <c r="O37" s="13">
        <f t="shared" si="1"/>
        <v>9.04838709677419</v>
      </c>
      <c r="P37" s="13">
        <f t="shared" si="1"/>
        <v>7.37161290322581</v>
      </c>
      <c r="Q37" s="13">
        <f t="shared" si="1"/>
        <v>6.83806451612903</v>
      </c>
      <c r="R37" s="13">
        <f t="shared" si="1"/>
        <v>356.032258064516</v>
      </c>
      <c r="S37" s="13">
        <f t="shared" si="1"/>
        <v>6.58064516129032</v>
      </c>
      <c r="T37" s="13" t="e">
        <f t="shared" si="1"/>
        <v>#DIV/0!</v>
      </c>
      <c r="U37" s="13" t="e">
        <f t="shared" si="1"/>
        <v>#DIV/0!</v>
      </c>
      <c r="V37" s="13">
        <f t="shared" ref="V37:AA37" si="2">AVERAGE(V6:V36)</f>
        <v>19.5509677419355</v>
      </c>
      <c r="W37" s="13">
        <f t="shared" si="2"/>
        <v>0.0975806451612903</v>
      </c>
      <c r="X37" s="13" t="e">
        <f t="shared" si="2"/>
        <v>#DIV/0!</v>
      </c>
      <c r="Y37" s="13" t="e">
        <f t="shared" si="2"/>
        <v>#DIV/0!</v>
      </c>
      <c r="Z37" s="13">
        <f t="shared" si="2"/>
        <v>0.0788064516129032</v>
      </c>
      <c r="AA37" s="13">
        <f t="shared" si="2"/>
        <v>7.40432258064516</v>
      </c>
    </row>
    <row r="38" s="2" customFormat="1" ht="22" customHeight="1" spans="3:25">
      <c r="C38" s="44" t="s">
        <v>26</v>
      </c>
      <c r="D38" s="44"/>
      <c r="J38" s="46"/>
      <c r="K38" s="46"/>
      <c r="L38" s="46"/>
      <c r="O38" s="47" t="s">
        <v>27</v>
      </c>
      <c r="P38" s="47"/>
      <c r="X38" s="44" t="s">
        <v>28</v>
      </c>
      <c r="Y38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8:P38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9"/>
  <sheetViews>
    <sheetView tabSelected="1" topLeftCell="L10" workbookViewId="0">
      <selection activeCell="A15" sqref="$A15:$XFD15"/>
    </sheetView>
  </sheetViews>
  <sheetFormatPr defaultColWidth="9" defaultRowHeight="13.5"/>
  <cols>
    <col min="1" max="1" width="5.75" style="3" customWidth="1"/>
    <col min="2" max="2" width="7.125" style="3" customWidth="1"/>
    <col min="3" max="4" width="10.25" style="4" customWidth="1"/>
    <col min="5" max="5" width="9.5" customWidth="1"/>
    <col min="6" max="6" width="8.625" customWidth="1"/>
    <col min="7" max="7" width="9.625" customWidth="1"/>
    <col min="8" max="8" width="8.625" style="4" customWidth="1"/>
    <col min="9" max="22" width="8.625" customWidth="1"/>
    <col min="23" max="28" width="12.3833333333333" customWidth="1"/>
    <col min="29" max="32" width="12.625"/>
  </cols>
  <sheetData>
    <row r="1" ht="60" customHeight="1"/>
    <row r="2" ht="60" customHeight="1" spans="1:28">
      <c r="A2" s="5" t="s">
        <v>43</v>
      </c>
      <c r="B2" s="5"/>
      <c r="C2" s="5"/>
      <c r="D2" s="5"/>
      <c r="E2" s="6"/>
      <c r="F2" s="6"/>
      <c r="G2" s="6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customFormat="1" ht="60" customHeight="1" spans="1:32">
      <c r="A3" s="7" t="s">
        <v>1</v>
      </c>
      <c r="B3" s="7" t="s">
        <v>44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  <c r="H3" s="8" t="s">
        <v>7</v>
      </c>
      <c r="I3" s="12" t="s">
        <v>8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 t="s">
        <v>9</v>
      </c>
      <c r="X3" s="12"/>
      <c r="Y3" s="12"/>
      <c r="Z3" s="12"/>
      <c r="AA3" s="12"/>
      <c r="AB3" s="12"/>
      <c r="AC3" s="23" t="s">
        <v>45</v>
      </c>
      <c r="AD3" s="24" t="s">
        <v>46</v>
      </c>
      <c r="AE3" s="24" t="s">
        <v>47</v>
      </c>
      <c r="AF3" s="24" t="s">
        <v>48</v>
      </c>
    </row>
    <row r="4" s="1" customFormat="1" ht="60" customHeight="1" spans="1:32">
      <c r="A4" s="7"/>
      <c r="B4" s="7"/>
      <c r="C4" s="8"/>
      <c r="D4" s="8"/>
      <c r="E4" s="9"/>
      <c r="F4" s="9"/>
      <c r="G4" s="9"/>
      <c r="H4" s="8"/>
      <c r="I4" s="12" t="s">
        <v>10</v>
      </c>
      <c r="J4" s="12"/>
      <c r="K4" s="12" t="s">
        <v>11</v>
      </c>
      <c r="L4" s="12"/>
      <c r="M4" s="12" t="s">
        <v>12</v>
      </c>
      <c r="N4" s="12"/>
      <c r="O4" s="12" t="s">
        <v>13</v>
      </c>
      <c r="P4" s="12"/>
      <c r="Q4" s="12" t="s">
        <v>14</v>
      </c>
      <c r="R4" s="12"/>
      <c r="S4" s="12" t="s">
        <v>15</v>
      </c>
      <c r="T4" s="12"/>
      <c r="U4" s="12" t="s">
        <v>16</v>
      </c>
      <c r="V4" s="12"/>
      <c r="W4" s="21" t="s">
        <v>17</v>
      </c>
      <c r="X4" s="22" t="s">
        <v>18</v>
      </c>
      <c r="Y4" s="22" t="s">
        <v>14</v>
      </c>
      <c r="Z4" s="22" t="s">
        <v>19</v>
      </c>
      <c r="AA4" s="22" t="s">
        <v>20</v>
      </c>
      <c r="AB4" s="22" t="s">
        <v>21</v>
      </c>
      <c r="AC4" s="25"/>
      <c r="AD4" s="26"/>
      <c r="AE4" s="26"/>
      <c r="AF4" s="26"/>
    </row>
    <row r="5" s="1" customFormat="1" ht="60" customHeight="1" spans="1:32">
      <c r="A5" s="7"/>
      <c r="B5" s="7"/>
      <c r="C5" s="8"/>
      <c r="D5" s="8"/>
      <c r="E5" s="9"/>
      <c r="F5" s="9"/>
      <c r="G5" s="9"/>
      <c r="H5" s="8"/>
      <c r="I5" s="12" t="s">
        <v>22</v>
      </c>
      <c r="J5" s="12" t="s">
        <v>23</v>
      </c>
      <c r="K5" s="12" t="s">
        <v>22</v>
      </c>
      <c r="L5" s="12" t="s">
        <v>23</v>
      </c>
      <c r="M5" s="12" t="s">
        <v>22</v>
      </c>
      <c r="N5" s="12" t="s">
        <v>23</v>
      </c>
      <c r="O5" s="12" t="s">
        <v>22</v>
      </c>
      <c r="P5" s="12" t="s">
        <v>23</v>
      </c>
      <c r="Q5" s="12" t="s">
        <v>22</v>
      </c>
      <c r="R5" s="12" t="s">
        <v>23</v>
      </c>
      <c r="S5" s="12" t="s">
        <v>22</v>
      </c>
      <c r="T5" s="12" t="s">
        <v>23</v>
      </c>
      <c r="U5" s="12" t="s">
        <v>22</v>
      </c>
      <c r="V5" s="12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  <c r="AB5" s="21" t="s">
        <v>23</v>
      </c>
      <c r="AC5" s="25"/>
      <c r="AD5" s="26"/>
      <c r="AE5" s="26"/>
      <c r="AF5" s="26"/>
    </row>
    <row r="6" ht="60" customHeight="1" spans="1:32">
      <c r="A6" s="7">
        <v>1</v>
      </c>
      <c r="B6" s="7">
        <v>31</v>
      </c>
      <c r="C6" s="10">
        <f>'1月'!B37</f>
        <v>415956</v>
      </c>
      <c r="D6" s="10">
        <f>'1月'!C37</f>
        <v>218940</v>
      </c>
      <c r="E6" s="11">
        <f>'1月'!D37</f>
        <v>192.21</v>
      </c>
      <c r="F6" s="11"/>
      <c r="G6" s="12"/>
      <c r="H6" s="12"/>
      <c r="I6" s="13">
        <f>'1月'!H37</f>
        <v>292.312903225806</v>
      </c>
      <c r="J6" s="13">
        <f>'1月'!I37</f>
        <v>27.9022580645161</v>
      </c>
      <c r="K6" s="11">
        <f>'1月'!J37</f>
        <v>25.6745161290323</v>
      </c>
      <c r="L6" s="11">
        <f>'1月'!K37</f>
        <v>1.28687096774194</v>
      </c>
      <c r="M6" s="11">
        <f>'1月'!L37</f>
        <v>4.86935483870968</v>
      </c>
      <c r="N6" s="11">
        <f>'1月'!M37</f>
        <v>0.209354838709677</v>
      </c>
      <c r="O6" s="11">
        <f>'1月'!N37</f>
        <v>34.338064516129</v>
      </c>
      <c r="P6" s="11">
        <f>'1月'!O37</f>
        <v>10.2087096774194</v>
      </c>
      <c r="Q6" s="11">
        <f>'1月'!P37</f>
        <v>7.31548387096774</v>
      </c>
      <c r="R6" s="11">
        <f>'1月'!Q37</f>
        <v>7.0141935483871</v>
      </c>
      <c r="S6" s="11">
        <f>'1月'!R37</f>
        <v>108.387096774194</v>
      </c>
      <c r="T6" s="11">
        <f>'1月'!S37</f>
        <v>4.93548387096774</v>
      </c>
      <c r="U6" s="11">
        <f>'1月'!T37</f>
        <v>0</v>
      </c>
      <c r="V6" s="11">
        <f>'1月'!U37</f>
        <v>0</v>
      </c>
      <c r="W6" s="11"/>
      <c r="X6" s="11">
        <f>'1月'!W37</f>
        <v>0.256774193548387</v>
      </c>
      <c r="Y6" s="11">
        <f>'1月'!X37</f>
        <v>6.9341935483871</v>
      </c>
      <c r="Z6" s="11">
        <f>'1月'!Y37</f>
        <v>0</v>
      </c>
      <c r="AA6" s="11">
        <f>'1月'!Z37</f>
        <v>0.0843003225806452</v>
      </c>
      <c r="AB6" s="11" t="e">
        <f>'1月'!AA37</f>
        <v>#DIV/0!</v>
      </c>
      <c r="AC6" s="27">
        <f>C6*J6/1000000</f>
        <v>11.6061116554839</v>
      </c>
      <c r="AD6" s="28">
        <f>C6*X6/1000000</f>
        <v>0.106806766451613</v>
      </c>
      <c r="AE6" s="29">
        <f>C6*AA6/1000000</f>
        <v>0.0350652249793549</v>
      </c>
      <c r="AF6" s="28">
        <f>C6*P6/1000000</f>
        <v>4.24637404258066</v>
      </c>
    </row>
    <row r="7" ht="60" customHeight="1" spans="1:32">
      <c r="A7" s="7">
        <v>2</v>
      </c>
      <c r="B7" s="7">
        <v>28</v>
      </c>
      <c r="C7" s="7">
        <f>'2月'!B35</f>
        <v>325414</v>
      </c>
      <c r="D7" s="7">
        <f>'2月'!C35</f>
        <v>199670</v>
      </c>
      <c r="E7" s="13">
        <f>'2月'!D35</f>
        <v>175.55</v>
      </c>
      <c r="F7" s="14"/>
      <c r="G7" s="13"/>
      <c r="H7" s="7"/>
      <c r="I7" s="13">
        <f>'2月'!H35</f>
        <v>307.615</v>
      </c>
      <c r="J7" s="13">
        <f>'2月'!I35</f>
        <v>34.0246428571429</v>
      </c>
      <c r="K7" s="13">
        <f>'2月'!J35</f>
        <v>33.0292857142857</v>
      </c>
      <c r="L7" s="13">
        <f>'2月'!K35</f>
        <v>1.11189285714286</v>
      </c>
      <c r="M7" s="13">
        <f>'2月'!L35</f>
        <v>5.36964285714286</v>
      </c>
      <c r="N7" s="13">
        <f>'2月'!M35</f>
        <v>0.186214285714286</v>
      </c>
      <c r="O7" s="13">
        <f>'2月'!N35</f>
        <v>41.6014285714286</v>
      </c>
      <c r="P7" s="13">
        <f>'2月'!O35</f>
        <v>11.0396428571429</v>
      </c>
      <c r="Q7" s="13">
        <f>'2月'!P35</f>
        <v>7.2925</v>
      </c>
      <c r="R7" s="13">
        <f>'2月'!Q35</f>
        <v>6.86892857142857</v>
      </c>
      <c r="S7" s="13">
        <f>'2月'!R35</f>
        <v>105.428571428571</v>
      </c>
      <c r="T7" s="13">
        <f>'2月'!S35</f>
        <v>5.03571428571429</v>
      </c>
      <c r="U7" s="13">
        <f>'2月'!T35</f>
        <v>0</v>
      </c>
      <c r="V7" s="13">
        <f>'2月'!U35</f>
        <v>0</v>
      </c>
      <c r="W7" s="13"/>
      <c r="X7" s="13">
        <f>'2月'!W35</f>
        <v>0.1425</v>
      </c>
      <c r="Y7" s="13">
        <f>'2月'!X35</f>
        <v>6.82892857142857</v>
      </c>
      <c r="Z7" s="13">
        <f>'2月'!Y35</f>
        <v>0</v>
      </c>
      <c r="AA7" s="13">
        <f>'2月'!Z35</f>
        <v>0.0646678571428571</v>
      </c>
      <c r="AB7" s="13" t="e">
        <f>'2月'!AA35</f>
        <v>#DIV/0!</v>
      </c>
      <c r="AC7" s="27">
        <f>C7*J7/1000000</f>
        <v>11.0720951307143</v>
      </c>
      <c r="AD7" s="28">
        <f t="shared" ref="AD7:AD17" si="0">C7*X7/1000000</f>
        <v>0.046371495</v>
      </c>
      <c r="AE7" s="29">
        <f t="shared" ref="AE7:AE17" si="1">C7*AA7/1000000</f>
        <v>0.0210438260642857</v>
      </c>
      <c r="AF7" s="28">
        <f>C7*P7/1000000</f>
        <v>3.5924543407143</v>
      </c>
    </row>
    <row r="8" ht="60" customHeight="1" spans="1:32">
      <c r="A8" s="7">
        <v>3</v>
      </c>
      <c r="B8" s="7">
        <v>31</v>
      </c>
      <c r="C8" s="7">
        <f>'3月'!B37</f>
        <v>475963</v>
      </c>
      <c r="D8" s="7">
        <f>'3月'!C37</f>
        <v>223675</v>
      </c>
      <c r="E8" s="13">
        <f>'3月'!D37</f>
        <v>264.31</v>
      </c>
      <c r="F8" s="14"/>
      <c r="G8" s="13"/>
      <c r="H8" s="7"/>
      <c r="I8" s="13">
        <f>'3月'!H37</f>
        <v>358.152258064516</v>
      </c>
      <c r="J8" s="13">
        <f>'3月'!I37</f>
        <v>33.8241935483871</v>
      </c>
      <c r="K8" s="13">
        <f>'3月'!J37</f>
        <v>31.1832258064516</v>
      </c>
      <c r="L8" s="13">
        <f>'3月'!K37</f>
        <v>1.25964516129032</v>
      </c>
      <c r="M8" s="13">
        <f>'3月'!L37</f>
        <v>4.92064516129032</v>
      </c>
      <c r="N8" s="13">
        <f>'3月'!M37</f>
        <v>0.156258064516129</v>
      </c>
      <c r="O8" s="13">
        <f>'3月'!N37</f>
        <v>37.1306451612903</v>
      </c>
      <c r="P8" s="13">
        <f>'3月'!O37</f>
        <v>8.77258064516129</v>
      </c>
      <c r="Q8" s="13">
        <f>'3月'!P37</f>
        <v>7.31677419354839</v>
      </c>
      <c r="R8" s="13">
        <f>'3月'!Q37</f>
        <v>6.95612903225806</v>
      </c>
      <c r="S8" s="13">
        <f>'3月'!R37</f>
        <v>115.903225806452</v>
      </c>
      <c r="T8" s="13">
        <f>'3月'!S37</f>
        <v>5.2258064516129</v>
      </c>
      <c r="U8" s="13">
        <f>'3月'!T37</f>
        <v>0</v>
      </c>
      <c r="V8" s="13">
        <f>'3月'!U37</f>
        <v>0</v>
      </c>
      <c r="W8" s="13">
        <f>'3月'!V37</f>
        <v>19.83</v>
      </c>
      <c r="X8" s="13">
        <f>'3月'!W37</f>
        <v>0.325161290322581</v>
      </c>
      <c r="Y8" s="13">
        <f>'3月'!X37</f>
        <v>6.87612903225807</v>
      </c>
      <c r="Z8" s="13">
        <f>'3月'!Y37</f>
        <v>0</v>
      </c>
      <c r="AA8" s="13">
        <f>'3月'!Z37</f>
        <v>0.114606451612903</v>
      </c>
      <c r="AB8" s="13" t="e">
        <f>'3月'!AA37</f>
        <v>#DIV/0!</v>
      </c>
      <c r="AC8" s="27">
        <f t="shared" ref="AC7:AC17" si="2">C8*W8/1000000</f>
        <v>9.43834629</v>
      </c>
      <c r="AD8" s="28">
        <f t="shared" si="0"/>
        <v>0.154764743225807</v>
      </c>
      <c r="AE8" s="29">
        <f t="shared" si="1"/>
        <v>0.0545484305290322</v>
      </c>
      <c r="AF8" s="28">
        <f>C8*P8/1000000</f>
        <v>4.1754238016129</v>
      </c>
    </row>
    <row r="9" ht="60" customHeight="1" spans="1:32">
      <c r="A9" s="7">
        <v>4</v>
      </c>
      <c r="B9" s="7">
        <v>30</v>
      </c>
      <c r="C9" s="7">
        <f>'4月'!B36</f>
        <v>556018</v>
      </c>
      <c r="D9" s="7">
        <f>'4月'!C36</f>
        <v>177160</v>
      </c>
      <c r="E9" s="13">
        <f>'4月'!D36</f>
        <v>347.16</v>
      </c>
      <c r="F9" s="7"/>
      <c r="G9" s="7"/>
      <c r="H9" s="7"/>
      <c r="I9" s="13">
        <f>'4月'!H36</f>
        <v>368.64</v>
      </c>
      <c r="J9" s="13">
        <f>'4月'!I36</f>
        <v>35.5486666666667</v>
      </c>
      <c r="K9" s="13">
        <f>'4月'!J36</f>
        <v>28.771</v>
      </c>
      <c r="L9" s="13">
        <f>'4月'!K36</f>
        <v>1.2311</v>
      </c>
      <c r="M9" s="13">
        <f>'4月'!L36</f>
        <v>5.22</v>
      </c>
      <c r="N9" s="13">
        <f>'4月'!M36</f>
        <v>0.204533333333333</v>
      </c>
      <c r="O9" s="13">
        <f>'4月'!N36</f>
        <v>35.44</v>
      </c>
      <c r="P9" s="13">
        <f>'4月'!O36</f>
        <v>7.72766666666667</v>
      </c>
      <c r="Q9" s="13">
        <f>'4月'!P36</f>
        <v>7.31333333333333</v>
      </c>
      <c r="R9" s="13">
        <f>'4月'!Q36</f>
        <v>6.94833333333333</v>
      </c>
      <c r="S9" s="13">
        <f>'4月'!R36</f>
        <v>115.766666666667</v>
      </c>
      <c r="T9" s="13">
        <f>'4月'!S36</f>
        <v>6.03333333333333</v>
      </c>
      <c r="U9" s="13">
        <f>'4月'!T36</f>
        <v>0</v>
      </c>
      <c r="V9" s="13">
        <f>'4月'!U36</f>
        <v>0</v>
      </c>
      <c r="W9" s="13">
        <f>'4月'!V36</f>
        <v>23.7123333333333</v>
      </c>
      <c r="X9" s="13">
        <f>'4月'!W36</f>
        <v>0.321666666666667</v>
      </c>
      <c r="Y9" s="13">
        <f>'4月'!X36</f>
        <v>6.929</v>
      </c>
      <c r="Z9" s="13">
        <f>'4月'!Y36</f>
        <v>0</v>
      </c>
      <c r="AA9" s="13">
        <f>'4月'!Z36</f>
        <v>0.115403333333333</v>
      </c>
      <c r="AB9" s="13" t="e">
        <f>'4月'!AA36</f>
        <v>#DIV/0!</v>
      </c>
      <c r="AC9" s="27">
        <f t="shared" si="2"/>
        <v>13.1844841553333</v>
      </c>
      <c r="AD9" s="28">
        <f t="shared" si="0"/>
        <v>0.178852456666667</v>
      </c>
      <c r="AE9" s="29">
        <f t="shared" si="1"/>
        <v>0.0641663305933331</v>
      </c>
      <c r="AF9" s="28">
        <f>C9*P9/1000000</f>
        <v>4.29672176466667</v>
      </c>
    </row>
    <row r="10" ht="60" customHeight="1" spans="1:32">
      <c r="A10" s="7">
        <v>5</v>
      </c>
      <c r="B10" s="7">
        <v>31</v>
      </c>
      <c r="C10" s="7">
        <f>'5月'!B37</f>
        <v>604765</v>
      </c>
      <c r="D10" s="7">
        <f>'5月'!C37</f>
        <v>171450</v>
      </c>
      <c r="E10" s="13">
        <f>'5月'!D37</f>
        <v>370.34</v>
      </c>
      <c r="F10" s="13"/>
      <c r="G10" s="13"/>
      <c r="H10" s="13"/>
      <c r="I10" s="13">
        <f>'5月'!H37</f>
        <v>395.061290322581</v>
      </c>
      <c r="J10" s="13">
        <f>'5月'!I37</f>
        <v>33.0629032258065</v>
      </c>
      <c r="K10" s="13">
        <f>'5月'!J37</f>
        <v>32.4467741935484</v>
      </c>
      <c r="L10" s="13">
        <f>'5月'!K37</f>
        <v>1.3771935483871</v>
      </c>
      <c r="M10" s="13">
        <f>'5月'!L37</f>
        <v>5.83</v>
      </c>
      <c r="N10" s="13">
        <f>'5月'!M37</f>
        <v>0.171593548387097</v>
      </c>
      <c r="O10" s="13">
        <f>'5月'!N37</f>
        <v>38.3509677419355</v>
      </c>
      <c r="P10" s="13">
        <f>'5月'!O37</f>
        <v>6.9841935483871</v>
      </c>
      <c r="Q10" s="13">
        <f>'5月'!P37</f>
        <v>7.37935483870968</v>
      </c>
      <c r="R10" s="13">
        <f>'5月'!Q37</f>
        <v>7.04967741935484</v>
      </c>
      <c r="S10" s="13">
        <f>'5月'!R37</f>
        <v>125.129032258065</v>
      </c>
      <c r="T10" s="13">
        <f>'5月'!S37</f>
        <v>6.19354838709677</v>
      </c>
      <c r="U10" s="13">
        <f>'5月'!T37</f>
        <v>0</v>
      </c>
      <c r="V10" s="13">
        <f>'5月'!U37</f>
        <v>0</v>
      </c>
      <c r="W10" s="13">
        <f>'5月'!V37</f>
        <v>21.5096774193548</v>
      </c>
      <c r="X10" s="13">
        <f>'5月'!W37</f>
        <v>0.143870967741936</v>
      </c>
      <c r="Y10" s="13">
        <f>'5月'!X37</f>
        <v>6.75032258064516</v>
      </c>
      <c r="Z10" s="13">
        <f>'5月'!Y37</f>
        <v>0</v>
      </c>
      <c r="AA10" s="13">
        <f>'5月'!Z37</f>
        <v>0.117055806451613</v>
      </c>
      <c r="AB10" s="13" t="e">
        <f>'5月'!AA37</f>
        <v>#DIV/0!</v>
      </c>
      <c r="AC10" s="27">
        <f t="shared" si="2"/>
        <v>13.0083000645161</v>
      </c>
      <c r="AD10" s="28">
        <f t="shared" si="0"/>
        <v>0.0870081258064519</v>
      </c>
      <c r="AE10" s="29">
        <f t="shared" si="1"/>
        <v>0.0707912547887097</v>
      </c>
      <c r="AF10" s="28">
        <f>C10*P10/1000000</f>
        <v>4.22379581129032</v>
      </c>
    </row>
    <row r="11" ht="60" customHeight="1" spans="1:32">
      <c r="A11" s="7">
        <v>6</v>
      </c>
      <c r="B11" s="7">
        <v>30</v>
      </c>
      <c r="C11" s="7">
        <f>'6月'!B36</f>
        <v>580516</v>
      </c>
      <c r="D11" s="7">
        <f>'6月'!C36</f>
        <v>155420</v>
      </c>
      <c r="E11" s="13">
        <f>'6月'!D36</f>
        <v>354.349</v>
      </c>
      <c r="F11" s="13"/>
      <c r="G11" s="13"/>
      <c r="H11" s="13"/>
      <c r="I11" s="13">
        <f>'6月'!H36</f>
        <v>280.13</v>
      </c>
      <c r="J11" s="13">
        <f>'6月'!I36</f>
        <v>25.1916666666667</v>
      </c>
      <c r="K11" s="13">
        <f>'6月'!J36</f>
        <v>28.6356666666667</v>
      </c>
      <c r="L11" s="13">
        <f>'6月'!K36</f>
        <v>1.16703333333333</v>
      </c>
      <c r="M11" s="13">
        <f>'6月'!L36</f>
        <v>5.11233333333333</v>
      </c>
      <c r="N11" s="13">
        <f>'6月'!M36</f>
        <v>0.146166666666667</v>
      </c>
      <c r="O11" s="13">
        <f>'6月'!N36</f>
        <v>34.2023333333333</v>
      </c>
      <c r="P11" s="13">
        <f>'6月'!O36</f>
        <v>8.853</v>
      </c>
      <c r="Q11" s="13">
        <f>'6月'!P36</f>
        <v>7.38066666666667</v>
      </c>
      <c r="R11" s="13">
        <f>'6月'!Q36</f>
        <v>7.043</v>
      </c>
      <c r="S11" s="13">
        <f>'6月'!R36</f>
        <v>100.533333333333</v>
      </c>
      <c r="T11" s="13">
        <f>'6月'!S36</f>
        <v>5.96666666666667</v>
      </c>
      <c r="U11" s="13">
        <f>'6月'!T36</f>
        <v>0</v>
      </c>
      <c r="V11" s="13">
        <f>'6月'!U36</f>
        <v>0</v>
      </c>
      <c r="W11" s="13">
        <f>'6月'!V36</f>
        <v>16.2936666666667</v>
      </c>
      <c r="X11" s="13">
        <f>'6月'!W36</f>
        <v>0.07788</v>
      </c>
      <c r="Y11" s="13">
        <f>'6月'!X36</f>
        <v>6.499</v>
      </c>
      <c r="Z11" s="13">
        <f>'6月'!Y36</f>
        <v>0</v>
      </c>
      <c r="AA11" s="13">
        <f>'6月'!Z36</f>
        <v>0.1116461</v>
      </c>
      <c r="AB11" s="13">
        <f>'6月'!AA36</f>
        <v>10.23536</v>
      </c>
      <c r="AC11" s="27">
        <f t="shared" si="2"/>
        <v>9.45873419866669</v>
      </c>
      <c r="AD11" s="28">
        <f t="shared" si="0"/>
        <v>0.04521058608</v>
      </c>
      <c r="AE11" s="29">
        <f t="shared" si="1"/>
        <v>0.0648123473876</v>
      </c>
      <c r="AF11" s="28">
        <f t="shared" ref="AF7:AF17" si="3">C11*AB11/1000000</f>
        <v>5.94179024576</v>
      </c>
    </row>
    <row r="12" ht="60" customHeight="1" spans="1:32">
      <c r="A12" s="7">
        <v>7</v>
      </c>
      <c r="B12" s="7">
        <v>31</v>
      </c>
      <c r="C12" s="7">
        <f>'7月'!B37</f>
        <v>629609</v>
      </c>
      <c r="D12" s="7">
        <f>'7月'!C37</f>
        <v>161360</v>
      </c>
      <c r="E12" s="13">
        <f>'7月'!D37</f>
        <v>362.935</v>
      </c>
      <c r="F12" s="13"/>
      <c r="G12" s="13"/>
      <c r="H12" s="13"/>
      <c r="I12" s="13">
        <f>'7月'!H37</f>
        <v>338.146451612903</v>
      </c>
      <c r="J12" s="13">
        <f>'7月'!I37</f>
        <v>28.8012903225806</v>
      </c>
      <c r="K12" s="13">
        <f>'7月'!J37</f>
        <v>28.861935483871</v>
      </c>
      <c r="L12" s="13">
        <f>'7月'!K37</f>
        <v>1.25251612903226</v>
      </c>
      <c r="M12" s="13">
        <f>'7月'!L37</f>
        <v>4.37677419354839</v>
      </c>
      <c r="N12" s="13">
        <f>'7月'!M37</f>
        <v>0.180612903225806</v>
      </c>
      <c r="O12" s="13">
        <f>'7月'!N37</f>
        <v>34.5329032258065</v>
      </c>
      <c r="P12" s="13">
        <f>'7月'!O37</f>
        <v>8.53870967741936</v>
      </c>
      <c r="Q12" s="13">
        <f>'7月'!P37</f>
        <v>7.38322580645161</v>
      </c>
      <c r="R12" s="13">
        <f>'7月'!Q37</f>
        <v>7.10451612903226</v>
      </c>
      <c r="S12" s="13">
        <f>'7月'!R37</f>
        <v>111.258064516129</v>
      </c>
      <c r="T12" s="13">
        <f>'7月'!S37</f>
        <v>5.74193548387097</v>
      </c>
      <c r="U12" s="13">
        <f>'7月'!T37</f>
        <v>0</v>
      </c>
      <c r="V12" s="13">
        <f>'7月'!U37</f>
        <v>0</v>
      </c>
      <c r="W12" s="13">
        <f>'7月'!V37</f>
        <v>19.053935483871</v>
      </c>
      <c r="X12" s="13">
        <f>'7月'!W37</f>
        <v>0.0405161290322581</v>
      </c>
      <c r="Y12" s="13">
        <f>'7月'!X37</f>
        <v>6.25161290322581</v>
      </c>
      <c r="Z12" s="13">
        <f>'7月'!Y37</f>
        <v>0</v>
      </c>
      <c r="AA12" s="13">
        <f>'7月'!Z37</f>
        <v>0.110483870967742</v>
      </c>
      <c r="AB12" s="13">
        <f>'7月'!AA37</f>
        <v>9.41022580645161</v>
      </c>
      <c r="AC12" s="27">
        <f t="shared" si="2"/>
        <v>11.9965292660645</v>
      </c>
      <c r="AD12" s="28">
        <f t="shared" si="0"/>
        <v>0.025509319483871</v>
      </c>
      <c r="AE12" s="29">
        <f t="shared" si="1"/>
        <v>0.0695616395161291</v>
      </c>
      <c r="AF12" s="28">
        <f t="shared" si="3"/>
        <v>5.92476285977419</v>
      </c>
    </row>
    <row r="13" ht="60" customHeight="1" spans="1:32">
      <c r="A13" s="7">
        <v>8</v>
      </c>
      <c r="B13" s="7">
        <v>31</v>
      </c>
      <c r="C13" s="7">
        <f>'8月'!B37</f>
        <v>613095</v>
      </c>
      <c r="D13" s="7">
        <f>'8月'!C37</f>
        <v>276160</v>
      </c>
      <c r="E13" s="13">
        <f>'8月'!D37</f>
        <v>226.49</v>
      </c>
      <c r="F13" s="13"/>
      <c r="G13" s="13"/>
      <c r="H13" s="13"/>
      <c r="I13" s="13">
        <f>'8月'!H37</f>
        <v>137.779677419355</v>
      </c>
      <c r="J13" s="13">
        <f>'8月'!I37</f>
        <v>24.5474193548387</v>
      </c>
      <c r="K13" s="13">
        <f>'8月'!J37</f>
        <v>14.6006451612903</v>
      </c>
      <c r="L13" s="13">
        <f>'8月'!K37</f>
        <v>1.26887096774194</v>
      </c>
      <c r="M13" s="13">
        <f>'8月'!L37</f>
        <v>3.39096774193548</v>
      </c>
      <c r="N13" s="13">
        <f>'8月'!M37</f>
        <v>0.240838709677419</v>
      </c>
      <c r="O13" s="13">
        <f>'8月'!N37</f>
        <v>22.441935483871</v>
      </c>
      <c r="P13" s="13">
        <f>'8月'!O37</f>
        <v>6.14290322580645</v>
      </c>
      <c r="Q13" s="13">
        <f>'8月'!P37</f>
        <v>7.38258064516129</v>
      </c>
      <c r="R13" s="13">
        <f>'8月'!Q37</f>
        <v>7.06483870967742</v>
      </c>
      <c r="S13" s="13">
        <f>'8月'!R37</f>
        <v>100.41935483871</v>
      </c>
      <c r="T13" s="13">
        <f>'8月'!S37</f>
        <v>6.48387096774194</v>
      </c>
      <c r="U13" s="13">
        <f>'8月'!T37</f>
        <v>0</v>
      </c>
      <c r="V13" s="13">
        <f>'8月'!U37</f>
        <v>0</v>
      </c>
      <c r="W13" s="13">
        <f>'8月'!V37</f>
        <v>16.221935483871</v>
      </c>
      <c r="X13" s="13">
        <f>'8月'!W37</f>
        <v>0.0149032258064516</v>
      </c>
      <c r="Y13" s="13">
        <f>'8月'!X37</f>
        <v>7.06483870967742</v>
      </c>
      <c r="Z13" s="13">
        <f>'8月'!Y37</f>
        <v>0</v>
      </c>
      <c r="AA13" s="13">
        <f>'8月'!Z37</f>
        <v>0.194290322580645</v>
      </c>
      <c r="AB13" s="13">
        <f>'8月'!AA37</f>
        <v>6.459</v>
      </c>
      <c r="AC13" s="27">
        <f t="shared" si="2"/>
        <v>9.94558753548389</v>
      </c>
      <c r="AD13" s="28">
        <f t="shared" si="0"/>
        <v>0.00913709322580644</v>
      </c>
      <c r="AE13" s="29">
        <f t="shared" si="1"/>
        <v>0.119118425322581</v>
      </c>
      <c r="AF13" s="28">
        <f t="shared" si="3"/>
        <v>3.959980605</v>
      </c>
    </row>
    <row r="14" ht="60" customHeight="1" spans="1:32">
      <c r="A14" s="7">
        <v>9</v>
      </c>
      <c r="B14" s="7">
        <v>30</v>
      </c>
      <c r="C14" s="7">
        <f>'9月'!B36</f>
        <v>796061</v>
      </c>
      <c r="D14" s="7">
        <f>'9月'!C36</f>
        <v>252870</v>
      </c>
      <c r="E14" s="13">
        <f>'9月'!D36</f>
        <v>268.41</v>
      </c>
      <c r="F14" s="13"/>
      <c r="G14" s="13"/>
      <c r="H14" s="13"/>
      <c r="I14" s="13">
        <f>'9月'!H36</f>
        <v>146.537</v>
      </c>
      <c r="J14" s="13">
        <f>'9月'!I36</f>
        <v>24.9751</v>
      </c>
      <c r="K14" s="13">
        <f>'9月'!J36</f>
        <v>12.888</v>
      </c>
      <c r="L14" s="13">
        <f>'9月'!K36</f>
        <v>1.41903333333333</v>
      </c>
      <c r="M14" s="13">
        <f>'9月'!L36</f>
        <v>2.92633333333333</v>
      </c>
      <c r="N14" s="13">
        <f>'9月'!M36</f>
        <v>0.215466666666667</v>
      </c>
      <c r="O14" s="13">
        <f>'9月'!N36</f>
        <v>21.665</v>
      </c>
      <c r="P14" s="13">
        <f>'9月'!O36</f>
        <v>7.44933333333334</v>
      </c>
      <c r="Q14" s="13">
        <f>'9月'!P36</f>
        <v>7.39</v>
      </c>
      <c r="R14" s="13">
        <f>'9月'!Q36</f>
        <v>7.135</v>
      </c>
      <c r="S14" s="13">
        <f>'9月'!R36</f>
        <v>258</v>
      </c>
      <c r="T14" s="13">
        <f>'9月'!S36</f>
        <v>7.23333333333333</v>
      </c>
      <c r="U14" s="13">
        <f>'9月'!T36</f>
        <v>0</v>
      </c>
      <c r="V14" s="13">
        <f>'9月'!U36</f>
        <v>0</v>
      </c>
      <c r="W14" s="13">
        <f>'9月'!V36</f>
        <v>19.0805866666667</v>
      </c>
      <c r="X14" s="13">
        <f>'9月'!W36</f>
        <v>0.0377666666666667</v>
      </c>
      <c r="Y14" s="13">
        <f>'9月'!X36</f>
        <v>7.109</v>
      </c>
      <c r="Z14" s="13">
        <f>'9月'!Y36</f>
        <v>0</v>
      </c>
      <c r="AA14" s="13">
        <f>'9月'!Z36</f>
        <v>0.129166666666667</v>
      </c>
      <c r="AB14" s="13">
        <f>'9月'!AA36</f>
        <v>7.4742</v>
      </c>
      <c r="AC14" s="27">
        <f t="shared" si="2"/>
        <v>15.1893109024534</v>
      </c>
      <c r="AD14" s="28">
        <f t="shared" si="0"/>
        <v>0.0300645704333334</v>
      </c>
      <c r="AE14" s="29">
        <f t="shared" si="1"/>
        <v>0.102824545833334</v>
      </c>
      <c r="AF14" s="28">
        <f t="shared" si="3"/>
        <v>5.9499191262</v>
      </c>
    </row>
    <row r="15" ht="60" customHeight="1" spans="1:32">
      <c r="A15" s="7">
        <v>10</v>
      </c>
      <c r="B15" s="7">
        <v>31</v>
      </c>
      <c r="C15" s="7">
        <f>'10月'!B37</f>
        <v>859774</v>
      </c>
      <c r="D15" s="7">
        <f>'10月'!C37</f>
        <v>272700</v>
      </c>
      <c r="E15" s="13">
        <f>'10月'!D37</f>
        <v>130.08</v>
      </c>
      <c r="F15" s="13"/>
      <c r="G15" s="13"/>
      <c r="H15" s="13"/>
      <c r="I15" s="13">
        <f>'10月'!H37</f>
        <v>117.608064516129</v>
      </c>
      <c r="J15" s="13">
        <f>'10月'!I37</f>
        <v>21.3829032258065</v>
      </c>
      <c r="K15" s="13">
        <f>'10月'!J37</f>
        <v>14.6648064516129</v>
      </c>
      <c r="L15" s="13">
        <f>'10月'!K37</f>
        <v>1.12012903225806</v>
      </c>
      <c r="M15" s="13">
        <f>'10月'!L37</f>
        <v>2.37612903225806</v>
      </c>
      <c r="N15" s="13">
        <f>'10月'!M37</f>
        <v>0.16241935483871</v>
      </c>
      <c r="O15" s="13">
        <f>'10月'!N37</f>
        <v>21.5461290322581</v>
      </c>
      <c r="P15" s="13">
        <f>'10月'!O37</f>
        <v>7.96258064516129</v>
      </c>
      <c r="Q15" s="13">
        <f>'10月'!P37</f>
        <v>7.34709677419355</v>
      </c>
      <c r="R15" s="13">
        <f>'10月'!Q37</f>
        <v>7.01870967741936</v>
      </c>
      <c r="S15" s="13">
        <f>'10月'!R37</f>
        <v>215.709677419355</v>
      </c>
      <c r="T15" s="13">
        <f>'10月'!S37</f>
        <v>6.61290322580645</v>
      </c>
      <c r="U15" s="13"/>
      <c r="V15" s="13"/>
      <c r="W15" s="13">
        <f>'10月'!V37</f>
        <v>16.4963225806452</v>
      </c>
      <c r="X15" s="13">
        <f>'10月'!W37</f>
        <v>0.0586096774193548</v>
      </c>
      <c r="Y15" s="13"/>
      <c r="Z15" s="13"/>
      <c r="AA15" s="13">
        <f>'10月'!Z37</f>
        <v>0.119064516129032</v>
      </c>
      <c r="AB15" s="13">
        <f>'10月'!AA37</f>
        <v>6.84245161290323</v>
      </c>
      <c r="AC15" s="27">
        <f t="shared" si="2"/>
        <v>14.1831092504516</v>
      </c>
      <c r="AD15" s="28">
        <f t="shared" si="0"/>
        <v>0.0503910767935484</v>
      </c>
      <c r="AE15" s="29">
        <f t="shared" si="1"/>
        <v>0.102368575290322</v>
      </c>
      <c r="AF15" s="28">
        <f t="shared" si="3"/>
        <v>5.88296199303226</v>
      </c>
    </row>
    <row r="16" ht="60" customHeight="1" spans="1:32">
      <c r="A16" s="7">
        <v>11</v>
      </c>
      <c r="B16" s="7">
        <v>30</v>
      </c>
      <c r="C16" s="7">
        <f>'11月'!B36</f>
        <v>871145</v>
      </c>
      <c r="D16" s="7">
        <f>'11月'!C36</f>
        <v>325334</v>
      </c>
      <c r="E16" s="13">
        <f>'11月'!D36</f>
        <v>231.79</v>
      </c>
      <c r="F16" s="13"/>
      <c r="G16" s="13"/>
      <c r="H16" s="13"/>
      <c r="I16" s="13">
        <f>'11月'!H36</f>
        <v>188.993666666667</v>
      </c>
      <c r="J16" s="13">
        <f>'11月'!I36</f>
        <v>20.7963333333333</v>
      </c>
      <c r="K16" s="13">
        <f>'11月'!J36</f>
        <v>21.196</v>
      </c>
      <c r="L16" s="13">
        <f>'11月'!K36</f>
        <v>0.8821</v>
      </c>
      <c r="M16" s="13">
        <f>'11月'!L36</f>
        <v>3.66566666666667</v>
      </c>
      <c r="N16" s="13">
        <f>'11月'!M36</f>
        <v>0.110233333333333</v>
      </c>
      <c r="O16" s="13">
        <f>'11月'!N36</f>
        <v>27.8953333333333</v>
      </c>
      <c r="P16" s="13">
        <f>'11月'!O36</f>
        <v>8.40433333333333</v>
      </c>
      <c r="Q16" s="13">
        <f>'11月'!P36</f>
        <v>7.343</v>
      </c>
      <c r="R16" s="13">
        <f>'11月'!Q36</f>
        <v>6.88933333333334</v>
      </c>
      <c r="S16" s="13">
        <f>'11月'!R36</f>
        <v>249.4</v>
      </c>
      <c r="T16" s="13">
        <f>'11月'!S36</f>
        <v>6.33333333333333</v>
      </c>
      <c r="U16" s="13"/>
      <c r="V16" s="13"/>
      <c r="W16" s="13">
        <f>'11月'!V36</f>
        <v>14.2181333333333</v>
      </c>
      <c r="X16" s="13">
        <f>'11月'!W36</f>
        <v>0.0646666666666667</v>
      </c>
      <c r="Y16" s="13"/>
      <c r="Z16" s="13"/>
      <c r="AA16" s="13">
        <f>'11月'!Z36</f>
        <v>0.0775</v>
      </c>
      <c r="AB16" s="13">
        <f>'11月'!AA36</f>
        <v>8.5868</v>
      </c>
      <c r="AC16" s="27">
        <f t="shared" si="2"/>
        <v>12.3860557626666</v>
      </c>
      <c r="AD16" s="28">
        <f t="shared" si="0"/>
        <v>0.0563340433333334</v>
      </c>
      <c r="AE16" s="29">
        <f t="shared" si="1"/>
        <v>0.0675137375</v>
      </c>
      <c r="AF16" s="28">
        <f t="shared" si="3"/>
        <v>7.480347886</v>
      </c>
    </row>
    <row r="17" ht="60" customHeight="1" spans="1:32">
      <c r="A17" s="7">
        <v>12</v>
      </c>
      <c r="B17" s="7">
        <v>31</v>
      </c>
      <c r="C17" s="10">
        <f>'12月'!B37</f>
        <v>874794</v>
      </c>
      <c r="D17" s="10">
        <f>'12月'!C37</f>
        <v>368540</v>
      </c>
      <c r="E17" s="10">
        <f>'12月'!D37</f>
        <v>378.44</v>
      </c>
      <c r="F17" s="10"/>
      <c r="G17" s="10"/>
      <c r="H17" s="10"/>
      <c r="I17" s="13">
        <f>'12月'!H37</f>
        <v>357.590322580645</v>
      </c>
      <c r="J17" s="13">
        <f>'12月'!I37</f>
        <v>21.9816129032258</v>
      </c>
      <c r="K17" s="13">
        <f>'12月'!J37</f>
        <v>28.9054838709677</v>
      </c>
      <c r="L17" s="13">
        <f>'12月'!K37</f>
        <v>1.0748064516129</v>
      </c>
      <c r="M17" s="13">
        <f>'12月'!L37</f>
        <v>4.90161290322581</v>
      </c>
      <c r="N17" s="13">
        <f>'12月'!M37</f>
        <v>0.11741935483871</v>
      </c>
      <c r="O17" s="13">
        <f>'12月'!N37</f>
        <v>41.161935483871</v>
      </c>
      <c r="P17" s="13">
        <f>'12月'!O37</f>
        <v>9.04838709677419</v>
      </c>
      <c r="Q17" s="13">
        <f>'12月'!P37</f>
        <v>7.37161290322581</v>
      </c>
      <c r="R17" s="13">
        <f>'12月'!Q37</f>
        <v>6.83806451612903</v>
      </c>
      <c r="S17" s="13">
        <f>'12月'!R37</f>
        <v>356.032258064516</v>
      </c>
      <c r="T17" s="13">
        <f>'12月'!S37</f>
        <v>6.58064516129032</v>
      </c>
      <c r="U17" s="13"/>
      <c r="V17" s="13"/>
      <c r="W17" s="13">
        <f>'12月'!V37</f>
        <v>19.5509677419355</v>
      </c>
      <c r="X17" s="13">
        <f>'12月'!W37</f>
        <v>0.0975806451612903</v>
      </c>
      <c r="Y17" s="13"/>
      <c r="Z17" s="13"/>
      <c r="AA17" s="13">
        <f>'12月'!Z37</f>
        <v>0.0788064516129032</v>
      </c>
      <c r="AB17" s="13">
        <f>'12月'!AA37</f>
        <v>7.40432258064516</v>
      </c>
      <c r="AC17" s="27">
        <f t="shared" si="2"/>
        <v>17.1030692748387</v>
      </c>
      <c r="AD17" s="28">
        <f t="shared" si="0"/>
        <v>0.0853629629032258</v>
      </c>
      <c r="AE17" s="29">
        <f t="shared" si="1"/>
        <v>0.068939411032258</v>
      </c>
      <c r="AF17" s="28">
        <f t="shared" si="3"/>
        <v>6.4772569676129</v>
      </c>
    </row>
    <row r="18" ht="60" customHeight="1" spans="1:32">
      <c r="A18" s="7" t="s">
        <v>25</v>
      </c>
      <c r="B18" s="7">
        <f>SUM(B6:B17)</f>
        <v>365</v>
      </c>
      <c r="C18" s="7">
        <f>SUM(C6:C17)</f>
        <v>7603110</v>
      </c>
      <c r="D18" s="7">
        <f>SUM(D6:D17)</f>
        <v>2803279</v>
      </c>
      <c r="E18" s="13">
        <f>SUM(E6:E17)</f>
        <v>3302.064</v>
      </c>
      <c r="F18" s="13"/>
      <c r="G18" s="13"/>
      <c r="H18" s="7"/>
      <c r="I18" s="13">
        <f t="shared" ref="I18:X18" si="4">AVERAGE(I6:I17)</f>
        <v>274.04721953405</v>
      </c>
      <c r="J18" s="13">
        <f t="shared" si="4"/>
        <v>27.6699158474142</v>
      </c>
      <c r="K18" s="13">
        <f t="shared" si="4"/>
        <v>25.0714449564772</v>
      </c>
      <c r="L18" s="13">
        <f t="shared" si="4"/>
        <v>1.20426598182284</v>
      </c>
      <c r="M18" s="13">
        <f t="shared" si="4"/>
        <v>4.41328833845366</v>
      </c>
      <c r="N18" s="13">
        <f t="shared" si="4"/>
        <v>0.175092588325653</v>
      </c>
      <c r="O18" s="13">
        <f t="shared" si="4"/>
        <v>32.5255563236047</v>
      </c>
      <c r="P18" s="13">
        <f t="shared" si="4"/>
        <v>8.42767005888378</v>
      </c>
      <c r="Q18" s="13">
        <f t="shared" si="4"/>
        <v>7.35130241935484</v>
      </c>
      <c r="R18" s="13">
        <f t="shared" si="4"/>
        <v>6.99422702252944</v>
      </c>
      <c r="S18" s="13">
        <f t="shared" si="4"/>
        <v>163.497273425499</v>
      </c>
      <c r="T18" s="13">
        <f t="shared" si="4"/>
        <v>6.03138120839734</v>
      </c>
      <c r="U18" s="13"/>
      <c r="V18" s="13"/>
      <c r="W18" s="13">
        <f>AVERAGE(W6:W17)</f>
        <v>18.5967558709677</v>
      </c>
      <c r="X18" s="13">
        <f>AVERAGE(X6:X17)</f>
        <v>0.131824677419355</v>
      </c>
      <c r="Y18" s="13"/>
      <c r="Z18" s="13"/>
      <c r="AA18" s="13">
        <f>AVERAGE(AA6:AA17)</f>
        <v>0.109749308256528</v>
      </c>
      <c r="AB18" s="13" t="e">
        <f>AVERAGE(AB6:AB17)</f>
        <v>#DIV/0!</v>
      </c>
      <c r="AC18" s="27">
        <f>SUM(AC6:AC17)</f>
        <v>148.571733486673</v>
      </c>
      <c r="AD18" s="28">
        <f>SUM(AD6:AD17)</f>
        <v>0.875813239403657</v>
      </c>
      <c r="AE18" s="29">
        <f>SUM(AE6:AE17)</f>
        <v>0.840753748836939</v>
      </c>
      <c r="AF18" s="28">
        <f>SUM(AF6:AF17)</f>
        <v>62.1517894442442</v>
      </c>
    </row>
    <row r="19" s="2" customFormat="1" ht="60" customHeight="1" spans="1:26">
      <c r="A19" s="15"/>
      <c r="B19" s="15"/>
      <c r="C19" s="16" t="s">
        <v>26</v>
      </c>
      <c r="D19" s="15"/>
      <c r="E19" s="17"/>
      <c r="F19" s="17"/>
      <c r="H19" s="18"/>
      <c r="I19" s="17"/>
      <c r="L19" s="19"/>
      <c r="M19" s="19"/>
      <c r="N19" s="17"/>
      <c r="P19" s="20" t="s">
        <v>27</v>
      </c>
      <c r="Q19" s="20"/>
      <c r="R19" s="20"/>
      <c r="S19" s="20"/>
      <c r="U19" s="20"/>
      <c r="Y19" s="30" t="s">
        <v>28</v>
      </c>
      <c r="Z19" s="30"/>
    </row>
  </sheetData>
  <mergeCells count="20">
    <mergeCell ref="A2:AB2"/>
    <mergeCell ref="I3:V3"/>
    <mergeCell ref="W3:AB3"/>
    <mergeCell ref="I4:J4"/>
    <mergeCell ref="K4:L4"/>
    <mergeCell ref="M4:N4"/>
    <mergeCell ref="O4:P4"/>
    <mergeCell ref="Q4:R4"/>
    <mergeCell ref="S4:T4"/>
    <mergeCell ref="U4:V4"/>
    <mergeCell ref="P19:S19"/>
    <mergeCell ref="Y19:Z19"/>
    <mergeCell ref="A3:A5"/>
    <mergeCell ref="B3:B5"/>
    <mergeCell ref="C3:C5"/>
    <mergeCell ref="D3:D5"/>
    <mergeCell ref="E3:E5"/>
    <mergeCell ref="F3:F5"/>
    <mergeCell ref="G3:G5"/>
    <mergeCell ref="H3:H5"/>
  </mergeCells>
  <pageMargins left="0.196527777777778" right="0.196527777777778" top="0.393055555555556" bottom="0.393055555555556" header="0.313888888888889" footer="0.313888888888889"/>
  <pageSetup paperSize="9" scale="46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6"/>
  <sheetViews>
    <sheetView topLeftCell="A16" workbookViewId="0">
      <selection activeCell="A34" sqref="A34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7.375" customWidth="1"/>
    <col min="5" max="5" width="6.375" customWidth="1"/>
    <col min="6" max="6" width="6.625" customWidth="1"/>
    <col min="7" max="7" width="6.37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66" customHeight="1"/>
    <row r="2" ht="51" customHeight="1" spans="1:27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3" customHeight="1" spans="1:27">
      <c r="A3" s="12" t="s">
        <v>1</v>
      </c>
      <c r="B3" s="9" t="s">
        <v>2</v>
      </c>
      <c r="C3" s="9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3" customHeight="1" spans="1:27">
      <c r="A4" s="12"/>
      <c r="B4" s="9"/>
      <c r="C4" s="9"/>
      <c r="D4" s="33"/>
      <c r="E4" s="33"/>
      <c r="F4" s="33"/>
      <c r="G4" s="33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3" customHeight="1" spans="1:27">
      <c r="A5" s="12"/>
      <c r="B5" s="9"/>
      <c r="C5" s="9"/>
      <c r="D5" s="34"/>
      <c r="E5" s="34"/>
      <c r="F5" s="34"/>
      <c r="G5" s="34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3" customHeight="1" spans="1:27">
      <c r="A6" s="35">
        <v>1</v>
      </c>
      <c r="B6" s="36">
        <v>12705</v>
      </c>
      <c r="C6" s="37">
        <v>6670</v>
      </c>
      <c r="D6" s="37">
        <v>8.21</v>
      </c>
      <c r="E6" s="38">
        <v>58.6</v>
      </c>
      <c r="F6" s="38"/>
      <c r="G6" s="38">
        <v>0</v>
      </c>
      <c r="H6" s="37">
        <v>385.3</v>
      </c>
      <c r="I6" s="37">
        <v>33.11</v>
      </c>
      <c r="J6" s="37">
        <v>27.75</v>
      </c>
      <c r="K6" s="37">
        <v>1.7</v>
      </c>
      <c r="L6" s="37">
        <v>7.09</v>
      </c>
      <c r="M6" s="37">
        <v>0.13</v>
      </c>
      <c r="N6" s="37">
        <v>35.71</v>
      </c>
      <c r="O6" s="37">
        <v>10.94</v>
      </c>
      <c r="P6" s="37">
        <v>7.34</v>
      </c>
      <c r="Q6" s="37">
        <v>6.94</v>
      </c>
      <c r="R6" s="37">
        <v>106</v>
      </c>
      <c r="S6" s="37">
        <v>5</v>
      </c>
      <c r="T6" s="48"/>
      <c r="U6" s="48"/>
      <c r="V6" s="50" t="s">
        <v>24</v>
      </c>
      <c r="W6" s="67">
        <v>0.12</v>
      </c>
      <c r="X6" s="50">
        <f>Q6-0.04</f>
        <v>6.9</v>
      </c>
      <c r="Y6" s="35"/>
      <c r="Z6" s="35">
        <v>0.03</v>
      </c>
      <c r="AA6" s="35" t="s">
        <v>24</v>
      </c>
    </row>
    <row r="7" s="1" customFormat="1" ht="23" customHeight="1" spans="1:27">
      <c r="A7" s="35">
        <v>2</v>
      </c>
      <c r="B7" s="36">
        <v>13558</v>
      </c>
      <c r="C7" s="37">
        <v>8040</v>
      </c>
      <c r="D7" s="37">
        <v>8.22</v>
      </c>
      <c r="E7" s="38">
        <v>58.6</v>
      </c>
      <c r="F7" s="38"/>
      <c r="G7" s="38">
        <v>0</v>
      </c>
      <c r="H7" s="37">
        <v>246.8</v>
      </c>
      <c r="I7" s="37">
        <v>34.6</v>
      </c>
      <c r="J7" s="37">
        <v>29.23</v>
      </c>
      <c r="K7" s="37">
        <v>1.24</v>
      </c>
      <c r="L7" s="37">
        <v>4.38</v>
      </c>
      <c r="M7" s="37">
        <v>0.126</v>
      </c>
      <c r="N7" s="37">
        <v>37.78</v>
      </c>
      <c r="O7" s="37">
        <v>12.26</v>
      </c>
      <c r="P7" s="37">
        <v>7.38</v>
      </c>
      <c r="Q7" s="37">
        <v>6.81</v>
      </c>
      <c r="R7" s="37">
        <v>89</v>
      </c>
      <c r="S7" s="37">
        <v>4</v>
      </c>
      <c r="T7" s="48"/>
      <c r="U7" s="48"/>
      <c r="V7" s="50" t="s">
        <v>24</v>
      </c>
      <c r="W7" s="67">
        <v>0.13</v>
      </c>
      <c r="X7" s="50">
        <f t="shared" ref="X7:X33" si="0">Q7-0.04</f>
        <v>6.77</v>
      </c>
      <c r="Y7" s="35"/>
      <c r="Z7" s="35">
        <v>0.0338</v>
      </c>
      <c r="AA7" s="35" t="s">
        <v>24</v>
      </c>
    </row>
    <row r="8" s="1" customFormat="1" ht="23" customHeight="1" spans="1:27">
      <c r="A8" s="35">
        <v>3</v>
      </c>
      <c r="B8" s="36">
        <v>12160</v>
      </c>
      <c r="C8" s="37">
        <v>5690</v>
      </c>
      <c r="D8" s="37">
        <v>8.27</v>
      </c>
      <c r="E8" s="38">
        <v>58.6</v>
      </c>
      <c r="F8" s="40"/>
      <c r="G8" s="38">
        <v>0</v>
      </c>
      <c r="H8" s="37">
        <v>255.8</v>
      </c>
      <c r="I8" s="37">
        <v>37.62</v>
      </c>
      <c r="J8" s="37">
        <v>37.7</v>
      </c>
      <c r="K8" s="37">
        <v>1.87</v>
      </c>
      <c r="L8" s="37">
        <v>4.53</v>
      </c>
      <c r="M8" s="37">
        <v>0.146</v>
      </c>
      <c r="N8" s="37">
        <v>43.25</v>
      </c>
      <c r="O8" s="37">
        <v>12.7</v>
      </c>
      <c r="P8" s="37">
        <v>7.38</v>
      </c>
      <c r="Q8" s="37">
        <v>6.89</v>
      </c>
      <c r="R8" s="37">
        <v>84</v>
      </c>
      <c r="S8" s="37">
        <v>4</v>
      </c>
      <c r="T8" s="48"/>
      <c r="U8" s="48"/>
      <c r="V8" s="50" t="s">
        <v>24</v>
      </c>
      <c r="W8" s="67">
        <v>0.12</v>
      </c>
      <c r="X8" s="50">
        <f t="shared" si="0"/>
        <v>6.85</v>
      </c>
      <c r="Y8" s="35"/>
      <c r="Z8" s="67">
        <v>0.0297</v>
      </c>
      <c r="AA8" s="35" t="s">
        <v>24</v>
      </c>
    </row>
    <row r="9" s="1" customFormat="1" ht="23" customHeight="1" spans="1:27">
      <c r="A9" s="35">
        <v>4</v>
      </c>
      <c r="B9" s="36">
        <v>13818</v>
      </c>
      <c r="C9" s="37">
        <v>7110</v>
      </c>
      <c r="D9" s="37">
        <v>8.24</v>
      </c>
      <c r="E9" s="38">
        <v>58.6</v>
      </c>
      <c r="F9" s="40"/>
      <c r="G9" s="38">
        <v>0</v>
      </c>
      <c r="H9" s="37">
        <v>263.4</v>
      </c>
      <c r="I9" s="37">
        <v>28.59</v>
      </c>
      <c r="J9" s="37">
        <v>29.32</v>
      </c>
      <c r="K9" s="37">
        <v>1.42</v>
      </c>
      <c r="L9" s="37">
        <v>5.16</v>
      </c>
      <c r="M9" s="37">
        <v>0.115</v>
      </c>
      <c r="N9" s="37">
        <v>31.37</v>
      </c>
      <c r="O9" s="37">
        <v>9.48</v>
      </c>
      <c r="P9" s="37">
        <v>7.24</v>
      </c>
      <c r="Q9" s="37">
        <v>6.69</v>
      </c>
      <c r="R9" s="37">
        <v>90</v>
      </c>
      <c r="S9" s="37">
        <v>5</v>
      </c>
      <c r="T9" s="48"/>
      <c r="U9" s="48"/>
      <c r="V9" s="50" t="s">
        <v>24</v>
      </c>
      <c r="W9" s="67">
        <v>0.14</v>
      </c>
      <c r="X9" s="50">
        <f t="shared" si="0"/>
        <v>6.65</v>
      </c>
      <c r="Y9" s="35"/>
      <c r="Z9" s="67">
        <v>0.027</v>
      </c>
      <c r="AA9" s="35" t="s">
        <v>24</v>
      </c>
    </row>
    <row r="10" s="1" customFormat="1" ht="23" customHeight="1" spans="1:27">
      <c r="A10" s="35">
        <v>5</v>
      </c>
      <c r="B10" s="36">
        <v>12879</v>
      </c>
      <c r="C10" s="37">
        <v>8120</v>
      </c>
      <c r="D10" s="37">
        <v>8.31</v>
      </c>
      <c r="E10" s="38">
        <v>58.6</v>
      </c>
      <c r="F10" s="40"/>
      <c r="G10" s="38">
        <v>0</v>
      </c>
      <c r="H10" s="37">
        <v>263.4</v>
      </c>
      <c r="I10" s="37">
        <v>36.12</v>
      </c>
      <c r="J10" s="37">
        <v>24.57</v>
      </c>
      <c r="K10" s="37">
        <v>1.09</v>
      </c>
      <c r="L10" s="37">
        <v>4.06</v>
      </c>
      <c r="M10" s="37">
        <v>0.183</v>
      </c>
      <c r="N10" s="37">
        <v>34.37</v>
      </c>
      <c r="O10" s="37">
        <v>12.96</v>
      </c>
      <c r="P10" s="37">
        <v>7.28</v>
      </c>
      <c r="Q10" s="37">
        <v>6.89</v>
      </c>
      <c r="R10" s="37">
        <v>96</v>
      </c>
      <c r="S10" s="37">
        <v>5</v>
      </c>
      <c r="T10" s="48"/>
      <c r="U10" s="48"/>
      <c r="V10" s="50" t="s">
        <v>24</v>
      </c>
      <c r="W10" s="67">
        <v>0.54</v>
      </c>
      <c r="X10" s="50">
        <f t="shared" si="0"/>
        <v>6.85</v>
      </c>
      <c r="Y10" s="35"/>
      <c r="Z10" s="67">
        <v>0.0268</v>
      </c>
      <c r="AA10" s="35" t="s">
        <v>24</v>
      </c>
    </row>
    <row r="11" s="1" customFormat="1" ht="23" customHeight="1" spans="1:27">
      <c r="A11" s="35">
        <v>6</v>
      </c>
      <c r="B11" s="36">
        <v>12550</v>
      </c>
      <c r="C11" s="37">
        <v>7300</v>
      </c>
      <c r="D11" s="37">
        <v>8.33</v>
      </c>
      <c r="E11" s="38">
        <v>58.6</v>
      </c>
      <c r="F11" s="40"/>
      <c r="G11" s="38">
        <v>0</v>
      </c>
      <c r="H11" s="37">
        <v>293.5</v>
      </c>
      <c r="I11" s="37">
        <v>40.63</v>
      </c>
      <c r="J11" s="37">
        <v>36.53</v>
      </c>
      <c r="K11" s="37">
        <v>1.03</v>
      </c>
      <c r="L11" s="37">
        <v>5.84</v>
      </c>
      <c r="M11" s="37">
        <v>0.113</v>
      </c>
      <c r="N11" s="37">
        <v>54.65</v>
      </c>
      <c r="O11" s="37">
        <v>13.81</v>
      </c>
      <c r="P11" s="37">
        <v>7.25</v>
      </c>
      <c r="Q11" s="37">
        <v>6.79</v>
      </c>
      <c r="R11" s="37">
        <v>103</v>
      </c>
      <c r="S11" s="37">
        <v>4</v>
      </c>
      <c r="T11" s="48"/>
      <c r="U11" s="48"/>
      <c r="V11" s="50" t="s">
        <v>24</v>
      </c>
      <c r="W11" s="67">
        <v>0.16</v>
      </c>
      <c r="X11" s="50">
        <f t="shared" si="0"/>
        <v>6.75</v>
      </c>
      <c r="Y11" s="35"/>
      <c r="Z11" s="67">
        <v>0.0277</v>
      </c>
      <c r="AA11" s="35" t="s">
        <v>24</v>
      </c>
    </row>
    <row r="12" s="1" customFormat="1" ht="23" customHeight="1" spans="1:27">
      <c r="A12" s="35">
        <v>7</v>
      </c>
      <c r="B12" s="36">
        <v>12036</v>
      </c>
      <c r="C12" s="37">
        <v>7350</v>
      </c>
      <c r="D12" s="37">
        <v>8.21</v>
      </c>
      <c r="E12" s="38">
        <v>58.6</v>
      </c>
      <c r="F12" s="40"/>
      <c r="G12" s="38">
        <v>0</v>
      </c>
      <c r="H12" s="37">
        <v>349.1</v>
      </c>
      <c r="I12" s="37">
        <v>32.11</v>
      </c>
      <c r="J12" s="37">
        <v>42.26</v>
      </c>
      <c r="K12" s="37">
        <v>1.33</v>
      </c>
      <c r="L12" s="65">
        <v>5.3</v>
      </c>
      <c r="M12" s="37">
        <v>0.123</v>
      </c>
      <c r="N12" s="37">
        <v>60.95</v>
      </c>
      <c r="O12" s="37">
        <v>11.72</v>
      </c>
      <c r="P12" s="37">
        <v>7.46</v>
      </c>
      <c r="Q12" s="37">
        <v>6.78</v>
      </c>
      <c r="R12" s="37">
        <v>108</v>
      </c>
      <c r="S12" s="37">
        <v>6</v>
      </c>
      <c r="T12" s="48"/>
      <c r="U12" s="48"/>
      <c r="V12" s="50" t="s">
        <v>24</v>
      </c>
      <c r="W12" s="67">
        <v>0.14</v>
      </c>
      <c r="X12" s="50">
        <f t="shared" si="0"/>
        <v>6.74</v>
      </c>
      <c r="Y12" s="35"/>
      <c r="Z12" s="67">
        <v>0.0305</v>
      </c>
      <c r="AA12" s="35" t="s">
        <v>24</v>
      </c>
    </row>
    <row r="13" s="1" customFormat="1" ht="23" customHeight="1" spans="1:27">
      <c r="A13" s="35">
        <v>8</v>
      </c>
      <c r="B13" s="36">
        <v>12164</v>
      </c>
      <c r="C13" s="37">
        <v>7150</v>
      </c>
      <c r="D13" s="37">
        <v>4.2</v>
      </c>
      <c r="E13" s="38">
        <v>58.6</v>
      </c>
      <c r="F13" s="40"/>
      <c r="G13" s="38">
        <v>0</v>
      </c>
      <c r="H13" s="37">
        <v>453</v>
      </c>
      <c r="I13" s="37">
        <v>36.12</v>
      </c>
      <c r="J13" s="37">
        <v>26.26</v>
      </c>
      <c r="K13" s="37">
        <v>0.817</v>
      </c>
      <c r="L13" s="37">
        <v>8.33</v>
      </c>
      <c r="M13" s="37">
        <v>0.153</v>
      </c>
      <c r="N13" s="37">
        <v>39.48</v>
      </c>
      <c r="O13" s="37">
        <v>8.55</v>
      </c>
      <c r="P13" s="37">
        <v>7.41</v>
      </c>
      <c r="Q13" s="37">
        <v>6.83</v>
      </c>
      <c r="R13" s="37">
        <v>146</v>
      </c>
      <c r="S13" s="37">
        <v>6</v>
      </c>
      <c r="T13" s="48"/>
      <c r="U13" s="48"/>
      <c r="V13" s="50" t="s">
        <v>24</v>
      </c>
      <c r="W13" s="67">
        <v>0.14</v>
      </c>
      <c r="X13" s="50">
        <f t="shared" si="0"/>
        <v>6.79</v>
      </c>
      <c r="Y13" s="35"/>
      <c r="Z13" s="67">
        <v>0.0373</v>
      </c>
      <c r="AA13" s="35" t="s">
        <v>24</v>
      </c>
    </row>
    <row r="14" s="1" customFormat="1" ht="23" customHeight="1" spans="1:27">
      <c r="A14" s="35">
        <v>9</v>
      </c>
      <c r="B14" s="36">
        <v>12642</v>
      </c>
      <c r="C14" s="37">
        <v>7540</v>
      </c>
      <c r="D14" s="37">
        <v>8.26</v>
      </c>
      <c r="E14" s="38">
        <v>58.6</v>
      </c>
      <c r="F14" s="38"/>
      <c r="G14" s="38">
        <v>0</v>
      </c>
      <c r="H14" s="37">
        <v>340.1</v>
      </c>
      <c r="I14" s="37">
        <v>34.61</v>
      </c>
      <c r="J14" s="37">
        <v>42.77</v>
      </c>
      <c r="K14" s="37">
        <v>1.03</v>
      </c>
      <c r="L14" s="37">
        <v>6.05</v>
      </c>
      <c r="M14" s="37">
        <v>0.138</v>
      </c>
      <c r="N14" s="37">
        <v>47.38</v>
      </c>
      <c r="O14" s="37">
        <v>11.03</v>
      </c>
      <c r="P14" s="37">
        <v>7.33</v>
      </c>
      <c r="Q14" s="37">
        <v>6.79</v>
      </c>
      <c r="R14" s="37">
        <v>103</v>
      </c>
      <c r="S14" s="37">
        <v>7</v>
      </c>
      <c r="T14" s="48"/>
      <c r="U14" s="48"/>
      <c r="V14" s="50" t="s">
        <v>24</v>
      </c>
      <c r="W14" s="67">
        <v>0.13</v>
      </c>
      <c r="X14" s="50">
        <f t="shared" si="0"/>
        <v>6.75</v>
      </c>
      <c r="Y14" s="35"/>
      <c r="Z14" s="67">
        <v>0.0455</v>
      </c>
      <c r="AA14" s="35" t="s">
        <v>24</v>
      </c>
    </row>
    <row r="15" s="1" customFormat="1" ht="23" customHeight="1" spans="1:27">
      <c r="A15" s="35">
        <v>10</v>
      </c>
      <c r="B15" s="36">
        <v>11887</v>
      </c>
      <c r="C15" s="37">
        <v>7100</v>
      </c>
      <c r="D15" s="37">
        <v>4.14</v>
      </c>
      <c r="E15" s="38">
        <v>58.6</v>
      </c>
      <c r="F15" s="40"/>
      <c r="G15" s="38">
        <v>0</v>
      </c>
      <c r="H15" s="37">
        <v>236.3</v>
      </c>
      <c r="I15" s="37">
        <v>28.59</v>
      </c>
      <c r="J15" s="37">
        <v>27.26</v>
      </c>
      <c r="K15" s="37">
        <v>1.28</v>
      </c>
      <c r="L15" s="37">
        <v>3.71</v>
      </c>
      <c r="M15" s="37">
        <v>0.136</v>
      </c>
      <c r="N15" s="37">
        <v>31.44</v>
      </c>
      <c r="O15" s="37">
        <v>11.54</v>
      </c>
      <c r="P15" s="37">
        <v>7.31</v>
      </c>
      <c r="Q15" s="37">
        <v>6.78</v>
      </c>
      <c r="R15" s="37">
        <v>83</v>
      </c>
      <c r="S15" s="37">
        <v>6</v>
      </c>
      <c r="T15" s="48"/>
      <c r="U15" s="48"/>
      <c r="V15" s="50" t="s">
        <v>24</v>
      </c>
      <c r="W15" s="67">
        <v>0.13</v>
      </c>
      <c r="X15" s="50">
        <f t="shared" si="0"/>
        <v>6.74</v>
      </c>
      <c r="Y15" s="35"/>
      <c r="Z15" s="67">
        <v>0.0436</v>
      </c>
      <c r="AA15" s="35" t="s">
        <v>24</v>
      </c>
    </row>
    <row r="16" s="1" customFormat="1" ht="23" customHeight="1" spans="1:27">
      <c r="A16" s="35">
        <v>11</v>
      </c>
      <c r="B16" s="36">
        <v>12389</v>
      </c>
      <c r="C16" s="37">
        <v>7120</v>
      </c>
      <c r="D16" s="37"/>
      <c r="E16" s="38">
        <v>58.6</v>
      </c>
      <c r="F16" s="40"/>
      <c r="G16" s="38">
        <v>0</v>
      </c>
      <c r="H16" s="37">
        <v>266.4</v>
      </c>
      <c r="I16" s="37">
        <v>27.09</v>
      </c>
      <c r="J16" s="37">
        <v>32.02</v>
      </c>
      <c r="K16" s="37">
        <v>0.858</v>
      </c>
      <c r="L16" s="37">
        <v>4.81</v>
      </c>
      <c r="M16" s="37">
        <v>0.138</v>
      </c>
      <c r="N16" s="37">
        <v>33.89</v>
      </c>
      <c r="O16" s="37">
        <v>9.43</v>
      </c>
      <c r="P16" s="37">
        <v>7.12</v>
      </c>
      <c r="Q16" s="37">
        <v>6.78</v>
      </c>
      <c r="R16" s="37">
        <v>81</v>
      </c>
      <c r="S16" s="37">
        <v>5</v>
      </c>
      <c r="T16" s="48"/>
      <c r="U16" s="48"/>
      <c r="V16" s="50" t="s">
        <v>24</v>
      </c>
      <c r="W16" s="67">
        <v>0.13</v>
      </c>
      <c r="X16" s="50">
        <f t="shared" si="0"/>
        <v>6.74</v>
      </c>
      <c r="Y16" s="35"/>
      <c r="Z16" s="67">
        <v>0.0443</v>
      </c>
      <c r="AA16" s="35" t="s">
        <v>24</v>
      </c>
    </row>
    <row r="17" s="1" customFormat="1" ht="23" customHeight="1" spans="1:27">
      <c r="A17" s="35">
        <v>12</v>
      </c>
      <c r="B17" s="36">
        <v>11641</v>
      </c>
      <c r="C17" s="37">
        <v>7180</v>
      </c>
      <c r="D17" s="37"/>
      <c r="E17" s="38">
        <v>58.6</v>
      </c>
      <c r="F17" s="40"/>
      <c r="G17" s="38">
        <v>0</v>
      </c>
      <c r="H17" s="37">
        <v>331.1</v>
      </c>
      <c r="I17" s="37">
        <v>27.09</v>
      </c>
      <c r="J17" s="37">
        <v>41.74</v>
      </c>
      <c r="K17" s="37">
        <v>1.15</v>
      </c>
      <c r="L17" s="37">
        <v>5.02</v>
      </c>
      <c r="M17" s="37">
        <v>0.145</v>
      </c>
      <c r="N17" s="37">
        <v>46.52</v>
      </c>
      <c r="O17" s="37">
        <v>8.52</v>
      </c>
      <c r="P17" s="37">
        <v>7.26</v>
      </c>
      <c r="Q17" s="37">
        <v>6.98</v>
      </c>
      <c r="R17" s="37">
        <v>81</v>
      </c>
      <c r="S17" s="37">
        <v>6</v>
      </c>
      <c r="T17" s="48"/>
      <c r="U17" s="48"/>
      <c r="V17" s="50" t="s">
        <v>24</v>
      </c>
      <c r="W17" s="67">
        <v>0.12</v>
      </c>
      <c r="X17" s="50">
        <f t="shared" si="0"/>
        <v>6.94</v>
      </c>
      <c r="Y17" s="35"/>
      <c r="Z17" s="67">
        <v>0.0427</v>
      </c>
      <c r="AA17" s="35" t="s">
        <v>24</v>
      </c>
    </row>
    <row r="18" s="1" customFormat="1" ht="23" customHeight="1" spans="1:27">
      <c r="A18" s="35">
        <v>13</v>
      </c>
      <c r="B18" s="36">
        <v>10604</v>
      </c>
      <c r="C18" s="37">
        <v>7200</v>
      </c>
      <c r="D18" s="37">
        <v>12.38</v>
      </c>
      <c r="E18" s="38">
        <v>58.6</v>
      </c>
      <c r="F18" s="40"/>
      <c r="G18" s="38">
        <v>0</v>
      </c>
      <c r="H18" s="37">
        <v>257.4</v>
      </c>
      <c r="I18" s="37">
        <v>24.08</v>
      </c>
      <c r="J18" s="37">
        <v>42.9</v>
      </c>
      <c r="K18" s="37">
        <v>1.8</v>
      </c>
      <c r="L18" s="37">
        <v>4.45</v>
      </c>
      <c r="M18" s="37">
        <v>0.101</v>
      </c>
      <c r="N18" s="37">
        <v>55.71</v>
      </c>
      <c r="O18" s="37">
        <v>12.42</v>
      </c>
      <c r="P18" s="37">
        <v>7.12</v>
      </c>
      <c r="Q18" s="37">
        <v>6.76</v>
      </c>
      <c r="R18" s="37">
        <v>81</v>
      </c>
      <c r="S18" s="37">
        <v>5</v>
      </c>
      <c r="T18" s="48"/>
      <c r="U18" s="48"/>
      <c r="V18" s="50" t="s">
        <v>24</v>
      </c>
      <c r="W18" s="67">
        <v>0.12</v>
      </c>
      <c r="X18" s="50">
        <f t="shared" si="0"/>
        <v>6.72</v>
      </c>
      <c r="Y18" s="35"/>
      <c r="Z18" s="67">
        <v>0.0413</v>
      </c>
      <c r="AA18" s="35" t="s">
        <v>24</v>
      </c>
    </row>
    <row r="19" s="1" customFormat="1" ht="23" customHeight="1" spans="1:27">
      <c r="A19" s="35">
        <v>14</v>
      </c>
      <c r="B19" s="36">
        <v>8999</v>
      </c>
      <c r="C19" s="37">
        <v>8100</v>
      </c>
      <c r="D19" s="37"/>
      <c r="E19" s="38">
        <v>58.6</v>
      </c>
      <c r="F19" s="40"/>
      <c r="G19" s="38">
        <v>0</v>
      </c>
      <c r="H19" s="37">
        <v>100.8</v>
      </c>
      <c r="I19" s="37">
        <v>30.1</v>
      </c>
      <c r="J19" s="37">
        <v>27.42</v>
      </c>
      <c r="K19" s="37">
        <v>0.757</v>
      </c>
      <c r="L19" s="37">
        <v>3.87</v>
      </c>
      <c r="M19" s="37">
        <v>0.104</v>
      </c>
      <c r="N19" s="37">
        <v>34.62</v>
      </c>
      <c r="O19" s="37">
        <v>11.63</v>
      </c>
      <c r="P19" s="37">
        <v>7.26</v>
      </c>
      <c r="Q19" s="37">
        <v>6.87</v>
      </c>
      <c r="R19" s="37">
        <v>74</v>
      </c>
      <c r="S19" s="37">
        <v>5</v>
      </c>
      <c r="T19" s="48"/>
      <c r="U19" s="48"/>
      <c r="V19" s="50" t="s">
        <v>24</v>
      </c>
      <c r="W19" s="67">
        <v>0.11</v>
      </c>
      <c r="X19" s="50">
        <f t="shared" si="0"/>
        <v>6.83</v>
      </c>
      <c r="Y19" s="35"/>
      <c r="Z19" s="67">
        <v>0.0368</v>
      </c>
      <c r="AA19" s="35" t="s">
        <v>24</v>
      </c>
    </row>
    <row r="20" s="1" customFormat="1" ht="23" customHeight="1" spans="1:27">
      <c r="A20" s="35">
        <v>15</v>
      </c>
      <c r="B20" s="36">
        <v>8583</v>
      </c>
      <c r="C20" s="37">
        <v>8220</v>
      </c>
      <c r="D20" s="37"/>
      <c r="E20" s="38">
        <v>58.6</v>
      </c>
      <c r="F20" s="40"/>
      <c r="G20" s="38">
        <v>0</v>
      </c>
      <c r="H20" s="37">
        <v>296.5</v>
      </c>
      <c r="I20" s="37">
        <v>36.12</v>
      </c>
      <c r="J20" s="37">
        <v>37</v>
      </c>
      <c r="K20" s="37">
        <v>1.16</v>
      </c>
      <c r="L20" s="37">
        <v>4.2</v>
      </c>
      <c r="M20" s="37">
        <v>0.14</v>
      </c>
      <c r="N20" s="37">
        <v>47.3</v>
      </c>
      <c r="O20" s="37">
        <v>10.71</v>
      </c>
      <c r="P20" s="37">
        <v>7.34</v>
      </c>
      <c r="Q20" s="37">
        <v>6.8</v>
      </c>
      <c r="R20" s="37">
        <v>102</v>
      </c>
      <c r="S20" s="37">
        <v>4</v>
      </c>
      <c r="T20" s="48"/>
      <c r="U20" s="48"/>
      <c r="V20" s="50" t="s">
        <v>24</v>
      </c>
      <c r="W20" s="67">
        <v>0.13</v>
      </c>
      <c r="X20" s="50">
        <f t="shared" si="0"/>
        <v>6.76</v>
      </c>
      <c r="Y20" s="35"/>
      <c r="Z20" s="67">
        <v>0.0358</v>
      </c>
      <c r="AA20" s="35" t="s">
        <v>24</v>
      </c>
    </row>
    <row r="21" s="1" customFormat="1" ht="23" customHeight="1" spans="1:27">
      <c r="A21" s="35">
        <v>16</v>
      </c>
      <c r="B21" s="36">
        <v>9951</v>
      </c>
      <c r="C21" s="37">
        <v>7110</v>
      </c>
      <c r="D21" s="37">
        <v>8.39</v>
      </c>
      <c r="E21" s="38">
        <v>58.6</v>
      </c>
      <c r="F21" s="35"/>
      <c r="G21" s="38">
        <v>0</v>
      </c>
      <c r="H21" s="37">
        <v>242.1</v>
      </c>
      <c r="I21" s="37">
        <v>34.61</v>
      </c>
      <c r="J21" s="37">
        <v>20.1</v>
      </c>
      <c r="K21" s="37">
        <v>1.38</v>
      </c>
      <c r="L21" s="37">
        <v>4.11</v>
      </c>
      <c r="M21" s="37">
        <v>0.161</v>
      </c>
      <c r="N21" s="37">
        <v>36.8</v>
      </c>
      <c r="O21" s="37">
        <v>11.12</v>
      </c>
      <c r="P21" s="37">
        <v>7.26</v>
      </c>
      <c r="Q21" s="37">
        <v>6.89</v>
      </c>
      <c r="R21" s="37">
        <v>110</v>
      </c>
      <c r="S21" s="37">
        <v>5</v>
      </c>
      <c r="T21" s="48"/>
      <c r="U21" s="48"/>
      <c r="V21" s="50" t="s">
        <v>24</v>
      </c>
      <c r="W21" s="67">
        <v>0.12</v>
      </c>
      <c r="X21" s="50">
        <f t="shared" si="0"/>
        <v>6.85</v>
      </c>
      <c r="Y21" s="35"/>
      <c r="Z21" s="67">
        <v>0.0371</v>
      </c>
      <c r="AA21" s="35" t="s">
        <v>24</v>
      </c>
    </row>
    <row r="22" s="1" customFormat="1" ht="23" customHeight="1" spans="1:27">
      <c r="A22" s="35">
        <v>17</v>
      </c>
      <c r="B22" s="36">
        <v>9650</v>
      </c>
      <c r="C22" s="37">
        <v>5470</v>
      </c>
      <c r="D22" s="37"/>
      <c r="E22" s="38">
        <v>58.6</v>
      </c>
      <c r="F22" s="35"/>
      <c r="G22" s="38">
        <v>0</v>
      </c>
      <c r="H22" s="37">
        <v>314.5</v>
      </c>
      <c r="I22" s="37">
        <v>30.63</v>
      </c>
      <c r="J22" s="37">
        <v>54.39</v>
      </c>
      <c r="K22" s="37">
        <v>0.75</v>
      </c>
      <c r="L22" s="37">
        <v>4.62</v>
      </c>
      <c r="M22" s="37">
        <v>0.191</v>
      </c>
      <c r="N22" s="37">
        <v>56.31</v>
      </c>
      <c r="O22" s="37">
        <v>12.41</v>
      </c>
      <c r="P22" s="37">
        <v>7.37</v>
      </c>
      <c r="Q22" s="37">
        <v>6.93</v>
      </c>
      <c r="R22" s="37">
        <v>108</v>
      </c>
      <c r="S22" s="37">
        <v>4</v>
      </c>
      <c r="T22" s="48"/>
      <c r="U22" s="48"/>
      <c r="V22" s="50" t="s">
        <v>24</v>
      </c>
      <c r="W22" s="67">
        <v>0.12</v>
      </c>
      <c r="X22" s="50">
        <f t="shared" si="0"/>
        <v>6.89</v>
      </c>
      <c r="Y22" s="35"/>
      <c r="Z22" s="67">
        <v>0.0368</v>
      </c>
      <c r="AA22" s="35" t="s">
        <v>24</v>
      </c>
    </row>
    <row r="23" s="1" customFormat="1" ht="23" customHeight="1" spans="1:27">
      <c r="A23" s="35">
        <v>18</v>
      </c>
      <c r="B23" s="36">
        <v>11203</v>
      </c>
      <c r="C23" s="37">
        <v>5950</v>
      </c>
      <c r="D23" s="37"/>
      <c r="E23" s="38">
        <v>58.6</v>
      </c>
      <c r="F23" s="35"/>
      <c r="G23" s="38">
        <v>0</v>
      </c>
      <c r="H23" s="37">
        <v>406.3</v>
      </c>
      <c r="I23" s="37">
        <v>35.58</v>
      </c>
      <c r="J23" s="37">
        <v>49.68</v>
      </c>
      <c r="K23" s="37">
        <v>0.412</v>
      </c>
      <c r="L23" s="37">
        <v>8.36</v>
      </c>
      <c r="M23" s="37">
        <v>0.183</v>
      </c>
      <c r="N23" s="37">
        <v>53.96</v>
      </c>
      <c r="O23" s="37">
        <v>10.16</v>
      </c>
      <c r="P23" s="37">
        <v>7.36</v>
      </c>
      <c r="Q23" s="37">
        <v>6.89</v>
      </c>
      <c r="R23" s="37">
        <v>143</v>
      </c>
      <c r="S23" s="37">
        <v>7</v>
      </c>
      <c r="T23" s="48"/>
      <c r="U23" s="48"/>
      <c r="V23" s="50" t="s">
        <v>24</v>
      </c>
      <c r="W23" s="67">
        <v>0.13</v>
      </c>
      <c r="X23" s="50">
        <f t="shared" si="0"/>
        <v>6.85</v>
      </c>
      <c r="Y23" s="35"/>
      <c r="Z23" s="67">
        <v>0.116</v>
      </c>
      <c r="AA23" s="35" t="s">
        <v>24</v>
      </c>
    </row>
    <row r="24" s="1" customFormat="1" ht="23" customHeight="1" spans="1:27">
      <c r="A24" s="35">
        <v>19</v>
      </c>
      <c r="B24" s="36">
        <v>11617</v>
      </c>
      <c r="C24" s="37">
        <v>7120</v>
      </c>
      <c r="D24" s="37">
        <v>22.87</v>
      </c>
      <c r="E24" s="38">
        <v>58.6</v>
      </c>
      <c r="F24" s="35"/>
      <c r="G24" s="38">
        <v>0</v>
      </c>
      <c r="H24" s="37">
        <v>97.82</v>
      </c>
      <c r="I24" s="37">
        <v>30.63</v>
      </c>
      <c r="J24" s="37">
        <v>11.84</v>
      </c>
      <c r="K24" s="37">
        <v>1.72</v>
      </c>
      <c r="L24" s="37">
        <v>1.68</v>
      </c>
      <c r="M24" s="37">
        <v>0.319</v>
      </c>
      <c r="N24" s="37">
        <v>25.98</v>
      </c>
      <c r="O24" s="37">
        <v>8.61</v>
      </c>
      <c r="P24" s="37">
        <v>7.28</v>
      </c>
      <c r="Q24" s="37">
        <v>6.93</v>
      </c>
      <c r="R24" s="37">
        <v>69</v>
      </c>
      <c r="S24" s="37">
        <v>4</v>
      </c>
      <c r="T24" s="48"/>
      <c r="U24" s="48"/>
      <c r="V24" s="50" t="s">
        <v>24</v>
      </c>
      <c r="W24" s="67">
        <v>0.12</v>
      </c>
      <c r="X24" s="50">
        <f t="shared" si="0"/>
        <v>6.89</v>
      </c>
      <c r="Y24" s="35"/>
      <c r="Z24" s="67">
        <v>0.1679</v>
      </c>
      <c r="AA24" s="35" t="s">
        <v>24</v>
      </c>
    </row>
    <row r="25" s="1" customFormat="1" ht="23" customHeight="1" spans="1:27">
      <c r="A25" s="35">
        <v>20</v>
      </c>
      <c r="B25" s="36">
        <v>12576</v>
      </c>
      <c r="C25" s="37">
        <v>7180</v>
      </c>
      <c r="D25" s="37">
        <v>16.17</v>
      </c>
      <c r="E25" s="38">
        <v>58.6</v>
      </c>
      <c r="F25" s="35"/>
      <c r="G25" s="38">
        <v>0</v>
      </c>
      <c r="H25" s="37">
        <v>353.7</v>
      </c>
      <c r="I25" s="37">
        <v>37.42</v>
      </c>
      <c r="J25" s="37">
        <v>59.64</v>
      </c>
      <c r="K25" s="37">
        <v>0.405</v>
      </c>
      <c r="L25" s="37">
        <v>5.4</v>
      </c>
      <c r="M25" s="37">
        <v>0.346</v>
      </c>
      <c r="N25" s="37">
        <v>65.11</v>
      </c>
      <c r="O25" s="37">
        <v>11.07</v>
      </c>
      <c r="P25" s="37">
        <v>7.21</v>
      </c>
      <c r="Q25" s="37">
        <v>6.94</v>
      </c>
      <c r="R25" s="37">
        <v>121</v>
      </c>
      <c r="S25" s="37">
        <v>4</v>
      </c>
      <c r="T25" s="48"/>
      <c r="U25" s="48"/>
      <c r="V25" s="50" t="s">
        <v>24</v>
      </c>
      <c r="W25" s="67">
        <v>0.12</v>
      </c>
      <c r="X25" s="50">
        <f t="shared" si="0"/>
        <v>6.9</v>
      </c>
      <c r="Y25" s="35"/>
      <c r="Z25" s="67">
        <v>0.1268</v>
      </c>
      <c r="AA25" s="35" t="s">
        <v>24</v>
      </c>
    </row>
    <row r="26" s="1" customFormat="1" ht="23" customHeight="1" spans="1:27">
      <c r="A26" s="35">
        <v>21</v>
      </c>
      <c r="B26" s="36">
        <v>10825</v>
      </c>
      <c r="C26" s="37">
        <v>7110</v>
      </c>
      <c r="D26" s="37"/>
      <c r="E26" s="38">
        <v>58.6</v>
      </c>
      <c r="F26" s="35"/>
      <c r="G26" s="38">
        <v>0</v>
      </c>
      <c r="H26" s="37">
        <v>133.9</v>
      </c>
      <c r="I26" s="37">
        <v>31.6</v>
      </c>
      <c r="J26" s="37">
        <v>12.56</v>
      </c>
      <c r="K26" s="37">
        <v>0.912</v>
      </c>
      <c r="L26" s="37">
        <v>1.94</v>
      </c>
      <c r="M26" s="37">
        <v>0.262</v>
      </c>
      <c r="N26" s="37">
        <v>21.96</v>
      </c>
      <c r="O26" s="37">
        <v>8.97</v>
      </c>
      <c r="P26" s="37">
        <v>7.26</v>
      </c>
      <c r="Q26" s="37">
        <v>6.96</v>
      </c>
      <c r="R26" s="37">
        <v>102</v>
      </c>
      <c r="S26" s="37">
        <v>4</v>
      </c>
      <c r="T26" s="48"/>
      <c r="U26" s="48"/>
      <c r="V26" s="50" t="s">
        <v>24</v>
      </c>
      <c r="W26" s="67">
        <v>0.12</v>
      </c>
      <c r="X26" s="50">
        <f t="shared" si="0"/>
        <v>6.92</v>
      </c>
      <c r="Y26" s="35"/>
      <c r="Z26" s="67">
        <v>0.1022</v>
      </c>
      <c r="AA26" s="35" t="s">
        <v>24</v>
      </c>
    </row>
    <row r="27" s="1" customFormat="1" ht="23" customHeight="1" spans="1:27">
      <c r="A27" s="35">
        <v>22</v>
      </c>
      <c r="B27" s="36">
        <v>11505</v>
      </c>
      <c r="C27" s="37">
        <v>7140</v>
      </c>
      <c r="D27" s="37">
        <v>16.27</v>
      </c>
      <c r="E27" s="38">
        <v>58.6</v>
      </c>
      <c r="F27" s="35"/>
      <c r="G27" s="38">
        <v>0</v>
      </c>
      <c r="H27" s="37">
        <v>231.4</v>
      </c>
      <c r="I27" s="37">
        <v>28.59</v>
      </c>
      <c r="J27" s="37">
        <v>12.6</v>
      </c>
      <c r="K27" s="37">
        <v>1.2</v>
      </c>
      <c r="L27" s="37">
        <v>1.26</v>
      </c>
      <c r="M27" s="37">
        <v>0.287</v>
      </c>
      <c r="N27" s="37">
        <v>17.41</v>
      </c>
      <c r="O27" s="37">
        <v>9.29</v>
      </c>
      <c r="P27" s="37">
        <v>7.12</v>
      </c>
      <c r="Q27" s="37">
        <v>7.02</v>
      </c>
      <c r="R27" s="37">
        <v>103</v>
      </c>
      <c r="S27" s="37">
        <v>5</v>
      </c>
      <c r="T27" s="48"/>
      <c r="U27" s="48"/>
      <c r="V27" s="50" t="s">
        <v>24</v>
      </c>
      <c r="W27" s="67">
        <v>0.13</v>
      </c>
      <c r="X27" s="50">
        <f t="shared" si="0"/>
        <v>6.98</v>
      </c>
      <c r="Y27" s="35"/>
      <c r="Z27" s="67">
        <v>0.1308</v>
      </c>
      <c r="AA27" s="35" t="s">
        <v>24</v>
      </c>
    </row>
    <row r="28" s="1" customFormat="1" ht="23" customHeight="1" spans="1:27">
      <c r="A28" s="35">
        <v>23</v>
      </c>
      <c r="B28" s="36">
        <v>11039</v>
      </c>
      <c r="C28" s="37">
        <v>7550</v>
      </c>
      <c r="D28" s="37"/>
      <c r="E28" s="38">
        <v>58.6</v>
      </c>
      <c r="F28" s="35"/>
      <c r="G28" s="38">
        <v>0</v>
      </c>
      <c r="H28" s="37">
        <v>663.7</v>
      </c>
      <c r="I28" s="37">
        <v>43.64</v>
      </c>
      <c r="J28" s="37">
        <v>38.17</v>
      </c>
      <c r="K28" s="37">
        <v>0.76</v>
      </c>
      <c r="L28" s="37">
        <v>14.01</v>
      </c>
      <c r="M28" s="37">
        <v>0.254</v>
      </c>
      <c r="N28" s="37">
        <v>43.04</v>
      </c>
      <c r="O28" s="37">
        <v>12.94</v>
      </c>
      <c r="P28" s="37">
        <v>7.28</v>
      </c>
      <c r="Q28" s="37">
        <v>6.89</v>
      </c>
      <c r="R28" s="37">
        <v>181</v>
      </c>
      <c r="S28" s="37">
        <v>6</v>
      </c>
      <c r="T28" s="48"/>
      <c r="U28" s="48"/>
      <c r="V28" s="50" t="s">
        <v>24</v>
      </c>
      <c r="W28" s="67">
        <v>0.12</v>
      </c>
      <c r="X28" s="50">
        <f t="shared" si="0"/>
        <v>6.85</v>
      </c>
      <c r="Y28" s="35"/>
      <c r="Z28" s="67">
        <v>0.124</v>
      </c>
      <c r="AA28" s="35" t="s">
        <v>24</v>
      </c>
    </row>
    <row r="29" s="1" customFormat="1" ht="23" customHeight="1" spans="1:27">
      <c r="A29" s="35">
        <v>24</v>
      </c>
      <c r="B29" s="36">
        <v>10240</v>
      </c>
      <c r="C29" s="37">
        <v>7390</v>
      </c>
      <c r="D29" s="37">
        <v>16.8</v>
      </c>
      <c r="E29" s="38">
        <v>58.6</v>
      </c>
      <c r="F29" s="35"/>
      <c r="G29" s="38">
        <v>0</v>
      </c>
      <c r="H29" s="37">
        <v>460.5</v>
      </c>
      <c r="I29" s="37">
        <v>42.14</v>
      </c>
      <c r="J29" s="37">
        <v>35.43</v>
      </c>
      <c r="K29" s="37">
        <v>0.716</v>
      </c>
      <c r="L29" s="37">
        <v>7.79</v>
      </c>
      <c r="M29" s="37">
        <v>0.236</v>
      </c>
      <c r="N29" s="37">
        <v>45.79</v>
      </c>
      <c r="O29" s="37">
        <v>11.91</v>
      </c>
      <c r="P29" s="37">
        <v>7.33</v>
      </c>
      <c r="Q29" s="37">
        <v>6.94</v>
      </c>
      <c r="R29" s="37">
        <v>121</v>
      </c>
      <c r="S29" s="37">
        <v>5</v>
      </c>
      <c r="T29" s="48"/>
      <c r="U29" s="48"/>
      <c r="V29" s="50" t="s">
        <v>24</v>
      </c>
      <c r="W29" s="67">
        <v>0.13</v>
      </c>
      <c r="X29" s="50">
        <f t="shared" si="0"/>
        <v>6.9</v>
      </c>
      <c r="Y29" s="35"/>
      <c r="Z29" s="67">
        <v>0.134</v>
      </c>
      <c r="AA29" s="35" t="s">
        <v>24</v>
      </c>
    </row>
    <row r="30" s="76" customFormat="1" ht="23" customHeight="1" spans="1:27">
      <c r="A30" s="35">
        <v>25</v>
      </c>
      <c r="B30" s="36">
        <v>11250</v>
      </c>
      <c r="C30" s="37">
        <v>6700</v>
      </c>
      <c r="D30" s="37">
        <v>0</v>
      </c>
      <c r="E30" s="38">
        <v>58.6</v>
      </c>
      <c r="F30" s="35"/>
      <c r="G30" s="38">
        <v>0</v>
      </c>
      <c r="H30" s="37">
        <v>352.2</v>
      </c>
      <c r="I30" s="37">
        <v>36.12</v>
      </c>
      <c r="J30" s="37">
        <v>35.42</v>
      </c>
      <c r="K30" s="37">
        <v>1.28</v>
      </c>
      <c r="L30" s="37">
        <v>8.09</v>
      </c>
      <c r="M30" s="37">
        <v>0.246</v>
      </c>
      <c r="N30" s="37">
        <v>45.35</v>
      </c>
      <c r="O30" s="37">
        <v>8.63</v>
      </c>
      <c r="P30" s="37">
        <v>7.26</v>
      </c>
      <c r="Q30" s="37">
        <v>6.95</v>
      </c>
      <c r="R30" s="37">
        <v>123</v>
      </c>
      <c r="S30" s="37">
        <v>5</v>
      </c>
      <c r="T30" s="48"/>
      <c r="U30" s="48"/>
      <c r="V30" s="50" t="s">
        <v>24</v>
      </c>
      <c r="W30" s="67">
        <v>0.12</v>
      </c>
      <c r="X30" s="50">
        <f t="shared" si="0"/>
        <v>6.91</v>
      </c>
      <c r="Y30" s="35"/>
      <c r="Z30" s="67">
        <v>0.086</v>
      </c>
      <c r="AA30" s="35" t="s">
        <v>24</v>
      </c>
    </row>
    <row r="31" s="1" customFormat="1" ht="23" customHeight="1" spans="1:27">
      <c r="A31" s="35">
        <v>26</v>
      </c>
      <c r="B31" s="36">
        <v>12458</v>
      </c>
      <c r="C31" s="37">
        <v>6840</v>
      </c>
      <c r="D31" s="37">
        <v>4.1</v>
      </c>
      <c r="E31" s="38">
        <v>58.6</v>
      </c>
      <c r="F31" s="35"/>
      <c r="G31" s="38">
        <v>0</v>
      </c>
      <c r="H31" s="37">
        <v>397.6</v>
      </c>
      <c r="I31" s="37">
        <v>40.45</v>
      </c>
      <c r="J31" s="37">
        <v>39.6</v>
      </c>
      <c r="K31" s="37">
        <v>0.97</v>
      </c>
      <c r="L31" s="37">
        <v>7.91</v>
      </c>
      <c r="M31" s="37">
        <v>0.228</v>
      </c>
      <c r="N31" s="37">
        <v>41.69</v>
      </c>
      <c r="O31" s="37">
        <v>10.32</v>
      </c>
      <c r="P31" s="37">
        <v>7.31</v>
      </c>
      <c r="Q31" s="37">
        <v>6.91</v>
      </c>
      <c r="R31" s="37">
        <v>137</v>
      </c>
      <c r="S31" s="37">
        <v>6</v>
      </c>
      <c r="T31" s="48"/>
      <c r="U31" s="48"/>
      <c r="V31" s="50" t="s">
        <v>24</v>
      </c>
      <c r="W31" s="67">
        <v>0.12</v>
      </c>
      <c r="X31" s="50">
        <f t="shared" si="0"/>
        <v>6.87</v>
      </c>
      <c r="Y31" s="35"/>
      <c r="Z31" s="67">
        <v>0.0732</v>
      </c>
      <c r="AA31" s="35" t="s">
        <v>24</v>
      </c>
    </row>
    <row r="32" s="1" customFormat="1" ht="23" customHeight="1" spans="1:27">
      <c r="A32" s="35">
        <v>27</v>
      </c>
      <c r="B32" s="36">
        <v>12224</v>
      </c>
      <c r="C32" s="37">
        <v>6790</v>
      </c>
      <c r="D32" s="37"/>
      <c r="E32" s="38">
        <v>58.6</v>
      </c>
      <c r="F32" s="35"/>
      <c r="G32" s="38">
        <v>0</v>
      </c>
      <c r="H32" s="37">
        <v>268.4</v>
      </c>
      <c r="I32" s="37">
        <v>38.58</v>
      </c>
      <c r="J32" s="37">
        <v>29.81</v>
      </c>
      <c r="K32" s="37">
        <v>1.11</v>
      </c>
      <c r="L32" s="37">
        <v>4.43</v>
      </c>
      <c r="M32" s="37">
        <v>0.326</v>
      </c>
      <c r="N32" s="37">
        <v>38.15</v>
      </c>
      <c r="O32" s="37">
        <v>12.87</v>
      </c>
      <c r="P32" s="37">
        <v>7.31</v>
      </c>
      <c r="Q32" s="37">
        <v>6.89</v>
      </c>
      <c r="R32" s="37">
        <v>101</v>
      </c>
      <c r="S32" s="37">
        <v>4</v>
      </c>
      <c r="T32" s="48"/>
      <c r="U32" s="48"/>
      <c r="V32" s="50" t="s">
        <v>24</v>
      </c>
      <c r="W32" s="67">
        <v>0.12</v>
      </c>
      <c r="X32" s="50">
        <f t="shared" si="0"/>
        <v>6.85</v>
      </c>
      <c r="Y32" s="35"/>
      <c r="Z32" s="67">
        <v>0.0721</v>
      </c>
      <c r="AA32" s="35" t="s">
        <v>24</v>
      </c>
    </row>
    <row r="33" s="1" customFormat="1" ht="23" customHeight="1" spans="1:27">
      <c r="A33" s="35">
        <v>28</v>
      </c>
      <c r="B33" s="36">
        <v>12261</v>
      </c>
      <c r="C33" s="37">
        <v>7430</v>
      </c>
      <c r="D33" s="37">
        <v>4.18</v>
      </c>
      <c r="E33" s="38">
        <v>58.6</v>
      </c>
      <c r="F33" s="35"/>
      <c r="G33" s="38">
        <v>0</v>
      </c>
      <c r="H33" s="37">
        <v>352.2</v>
      </c>
      <c r="I33" s="37">
        <v>36.12</v>
      </c>
      <c r="J33" s="37">
        <v>20.85</v>
      </c>
      <c r="K33" s="37">
        <v>0.986</v>
      </c>
      <c r="L33" s="37">
        <v>3.95</v>
      </c>
      <c r="M33" s="37">
        <v>0.184</v>
      </c>
      <c r="N33" s="37">
        <v>38.87</v>
      </c>
      <c r="O33" s="37">
        <v>13.11</v>
      </c>
      <c r="P33" s="37">
        <v>7.36</v>
      </c>
      <c r="Q33" s="37">
        <v>6.81</v>
      </c>
      <c r="R33" s="37">
        <v>106</v>
      </c>
      <c r="S33" s="37">
        <v>5</v>
      </c>
      <c r="T33" s="48"/>
      <c r="U33" s="48"/>
      <c r="V33" s="50" t="s">
        <v>24</v>
      </c>
      <c r="W33" s="67">
        <v>0.16</v>
      </c>
      <c r="X33" s="50">
        <f t="shared" si="0"/>
        <v>6.77</v>
      </c>
      <c r="Y33" s="35"/>
      <c r="Z33" s="67">
        <v>0.071</v>
      </c>
      <c r="AA33" s="35" t="s">
        <v>24</v>
      </c>
    </row>
    <row r="34" s="1" customFormat="1" ht="23" customHeight="1" spans="1:27">
      <c r="A34" s="35"/>
      <c r="B34" s="36"/>
      <c r="C34" s="37"/>
      <c r="D34" s="37"/>
      <c r="E34" s="38"/>
      <c r="F34" s="35"/>
      <c r="G34" s="38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48"/>
      <c r="U34" s="48"/>
      <c r="V34" s="50"/>
      <c r="W34" s="50"/>
      <c r="X34" s="50"/>
      <c r="Y34" s="35"/>
      <c r="Z34" s="35"/>
      <c r="AA34" s="35"/>
    </row>
    <row r="35" s="30" customFormat="1" ht="23" customHeight="1" spans="1:27">
      <c r="A35" s="12" t="s">
        <v>25</v>
      </c>
      <c r="B35" s="10">
        <f>SUM(B6:B34)</f>
        <v>325414</v>
      </c>
      <c r="C35" s="10">
        <f>SUM(C6:C34)</f>
        <v>199670</v>
      </c>
      <c r="D35" s="10">
        <f>SUM(D6:D34)</f>
        <v>175.55</v>
      </c>
      <c r="E35" s="10">
        <f>AVERAGE(E6:E34)</f>
        <v>58.6</v>
      </c>
      <c r="F35" s="10">
        <f>SUM(F6:F34)</f>
        <v>0</v>
      </c>
      <c r="G35" s="10">
        <f>SUM(G6:G34)</f>
        <v>0</v>
      </c>
      <c r="H35" s="13">
        <f t="shared" ref="H35:S35" si="1">AVERAGE(H6:H34)</f>
        <v>307.615</v>
      </c>
      <c r="I35" s="13">
        <f t="shared" si="1"/>
        <v>34.0246428571429</v>
      </c>
      <c r="J35" s="13">
        <f t="shared" si="1"/>
        <v>33.0292857142857</v>
      </c>
      <c r="K35" s="13">
        <f t="shared" si="1"/>
        <v>1.11189285714286</v>
      </c>
      <c r="L35" s="13">
        <f t="shared" si="1"/>
        <v>5.36964285714286</v>
      </c>
      <c r="M35" s="13">
        <f t="shared" si="1"/>
        <v>0.186214285714286</v>
      </c>
      <c r="N35" s="13">
        <f t="shared" si="1"/>
        <v>41.6014285714286</v>
      </c>
      <c r="O35" s="13">
        <f t="shared" si="1"/>
        <v>11.0396428571429</v>
      </c>
      <c r="P35" s="13">
        <f t="shared" si="1"/>
        <v>7.2925</v>
      </c>
      <c r="Q35" s="13">
        <f t="shared" si="1"/>
        <v>6.86892857142857</v>
      </c>
      <c r="R35" s="13">
        <f t="shared" ref="R35:AA35" si="2">AVERAGE(R6:R34)</f>
        <v>105.428571428571</v>
      </c>
      <c r="S35" s="13">
        <f t="shared" si="2"/>
        <v>5.03571428571429</v>
      </c>
      <c r="T35" s="13"/>
      <c r="U35" s="13"/>
      <c r="V35" s="13" t="e">
        <f t="shared" si="2"/>
        <v>#DIV/0!</v>
      </c>
      <c r="W35" s="13">
        <f t="shared" si="2"/>
        <v>0.1425</v>
      </c>
      <c r="X35" s="13">
        <f t="shared" si="2"/>
        <v>6.82892857142857</v>
      </c>
      <c r="Y35" s="13"/>
      <c r="Z35" s="13">
        <f t="shared" si="2"/>
        <v>0.0646678571428571</v>
      </c>
      <c r="AA35" s="13" t="e">
        <f t="shared" si="2"/>
        <v>#DIV/0!</v>
      </c>
    </row>
    <row r="36" s="2" customFormat="1" ht="23" customHeight="1" spans="3:25">
      <c r="C36" s="44" t="s">
        <v>26</v>
      </c>
      <c r="D36" s="44"/>
      <c r="J36" s="46"/>
      <c r="K36" s="46"/>
      <c r="L36" s="46"/>
      <c r="O36" s="47" t="s">
        <v>27</v>
      </c>
      <c r="P36" s="47"/>
      <c r="X36" s="44" t="s">
        <v>28</v>
      </c>
      <c r="Y36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6:P36"/>
    <mergeCell ref="A3:A5"/>
    <mergeCell ref="B3:B5"/>
    <mergeCell ref="C3:C5"/>
    <mergeCell ref="D3:D5"/>
    <mergeCell ref="E3:E5"/>
    <mergeCell ref="F3:F5"/>
    <mergeCell ref="G3:G5"/>
  </mergeCells>
  <pageMargins left="0.314583333333333" right="0.314583333333333" top="0.196527777777778" bottom="0.196527777777778" header="0.314583333333333" footer="0.314583333333333"/>
  <pageSetup paperSize="9" scale="6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8"/>
  <sheetViews>
    <sheetView topLeftCell="A13" workbookViewId="0">
      <selection activeCell="Y36" sqref="Y36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7.375" customWidth="1"/>
    <col min="5" max="5" width="6.375" customWidth="1"/>
    <col min="6" max="6" width="6.625" customWidth="1"/>
    <col min="7" max="7" width="6.37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6" customHeight="1"/>
    <row r="2" ht="36" customHeight="1" spans="1:27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33"/>
      <c r="E4" s="33"/>
      <c r="F4" s="33"/>
      <c r="G4" s="33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2" customHeight="1" spans="1:27">
      <c r="A5" s="12"/>
      <c r="B5" s="9"/>
      <c r="C5" s="9"/>
      <c r="D5" s="34"/>
      <c r="E5" s="34"/>
      <c r="F5" s="34"/>
      <c r="G5" s="34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13043</v>
      </c>
      <c r="C6" s="37">
        <v>7100</v>
      </c>
      <c r="D6" s="37">
        <v>0</v>
      </c>
      <c r="E6" s="38">
        <v>56.7</v>
      </c>
      <c r="F6" s="38"/>
      <c r="G6" s="38">
        <v>0</v>
      </c>
      <c r="H6" s="37">
        <v>248.3</v>
      </c>
      <c r="I6" s="37">
        <v>28.59</v>
      </c>
      <c r="J6" s="37">
        <v>21.01</v>
      </c>
      <c r="K6" s="37">
        <v>1.32</v>
      </c>
      <c r="L6" s="37">
        <v>3.46</v>
      </c>
      <c r="M6" s="37">
        <v>0.166</v>
      </c>
      <c r="N6" s="37">
        <v>33.69</v>
      </c>
      <c r="O6" s="37">
        <v>10.58</v>
      </c>
      <c r="P6" s="37">
        <v>7.26</v>
      </c>
      <c r="Q6" s="37">
        <v>6.91</v>
      </c>
      <c r="R6" s="37">
        <v>94</v>
      </c>
      <c r="S6" s="37">
        <v>7</v>
      </c>
      <c r="T6" s="48"/>
      <c r="U6" s="48"/>
      <c r="V6" s="35" t="s">
        <v>24</v>
      </c>
      <c r="W6" s="67">
        <v>0.13</v>
      </c>
      <c r="X6" s="35">
        <f>Q6-0.08</f>
        <v>6.83</v>
      </c>
      <c r="Y6" s="35"/>
      <c r="Z6" s="67">
        <v>0.07198</v>
      </c>
      <c r="AA6" s="35" t="s">
        <v>24</v>
      </c>
    </row>
    <row r="7" s="1" customFormat="1" ht="22" customHeight="1" spans="1:27">
      <c r="A7" s="35">
        <v>2</v>
      </c>
      <c r="B7" s="36">
        <v>12052</v>
      </c>
      <c r="C7" s="37">
        <v>7210</v>
      </c>
      <c r="D7" s="37">
        <v>0</v>
      </c>
      <c r="E7" s="38">
        <v>56.7</v>
      </c>
      <c r="F7" s="38"/>
      <c r="G7" s="38">
        <v>0</v>
      </c>
      <c r="H7" s="37">
        <v>434.9</v>
      </c>
      <c r="I7" s="37">
        <v>34.18</v>
      </c>
      <c r="J7" s="37">
        <v>45</v>
      </c>
      <c r="K7" s="37">
        <v>0.662</v>
      </c>
      <c r="L7" s="37">
        <v>6.15</v>
      </c>
      <c r="M7" s="37">
        <v>0.168</v>
      </c>
      <c r="N7" s="37">
        <v>47.06</v>
      </c>
      <c r="O7" s="37">
        <v>9.2</v>
      </c>
      <c r="P7" s="37">
        <v>7.34</v>
      </c>
      <c r="Q7" s="37">
        <v>7.04</v>
      </c>
      <c r="R7" s="37">
        <v>124</v>
      </c>
      <c r="S7" s="37">
        <v>6</v>
      </c>
      <c r="T7" s="48"/>
      <c r="U7" s="48"/>
      <c r="V7" s="35" t="s">
        <v>24</v>
      </c>
      <c r="W7" s="67">
        <v>0.13</v>
      </c>
      <c r="X7" s="35">
        <f t="shared" ref="X7:X36" si="0">Q7-0.08</f>
        <v>6.96</v>
      </c>
      <c r="Y7" s="35"/>
      <c r="Z7" s="67">
        <v>0.07913</v>
      </c>
      <c r="AA7" s="35" t="s">
        <v>24</v>
      </c>
    </row>
    <row r="8" s="1" customFormat="1" ht="22" customHeight="1" spans="1:27">
      <c r="A8" s="35">
        <v>3</v>
      </c>
      <c r="B8" s="36">
        <v>12077</v>
      </c>
      <c r="C8" s="37">
        <v>6870</v>
      </c>
      <c r="D8" s="37">
        <v>12.44</v>
      </c>
      <c r="E8" s="38">
        <v>56.7</v>
      </c>
      <c r="F8" s="40"/>
      <c r="G8" s="38">
        <v>0</v>
      </c>
      <c r="H8" s="37">
        <v>394.3</v>
      </c>
      <c r="I8" s="37">
        <v>40.63</v>
      </c>
      <c r="J8" s="37">
        <v>37.42</v>
      </c>
      <c r="K8" s="37">
        <v>1.53</v>
      </c>
      <c r="L8" s="37">
        <v>5.31</v>
      </c>
      <c r="M8" s="37">
        <v>0.131</v>
      </c>
      <c r="N8" s="37">
        <v>46.86</v>
      </c>
      <c r="O8" s="37">
        <v>8.21</v>
      </c>
      <c r="P8" s="37">
        <v>7.33</v>
      </c>
      <c r="Q8" s="37">
        <v>6.91</v>
      </c>
      <c r="R8" s="37">
        <v>108</v>
      </c>
      <c r="S8" s="37">
        <v>4</v>
      </c>
      <c r="T8" s="48"/>
      <c r="U8" s="48"/>
      <c r="V8" s="35" t="s">
        <v>24</v>
      </c>
      <c r="W8" s="67">
        <v>0.9</v>
      </c>
      <c r="X8" s="35">
        <f t="shared" si="0"/>
        <v>6.83</v>
      </c>
      <c r="Y8" s="35"/>
      <c r="Z8" s="67">
        <v>0.135</v>
      </c>
      <c r="AA8" s="35" t="s">
        <v>24</v>
      </c>
    </row>
    <row r="9" s="1" customFormat="1" ht="22" customHeight="1" spans="1:27">
      <c r="A9" s="35">
        <v>4</v>
      </c>
      <c r="B9" s="36">
        <v>13203</v>
      </c>
      <c r="C9" s="37">
        <v>7090</v>
      </c>
      <c r="D9" s="37">
        <v>0</v>
      </c>
      <c r="E9" s="38">
        <v>56.7</v>
      </c>
      <c r="F9" s="40"/>
      <c r="G9" s="38">
        <v>0</v>
      </c>
      <c r="H9" s="37">
        <v>255.8</v>
      </c>
      <c r="I9" s="37">
        <v>22.57</v>
      </c>
      <c r="J9" s="37">
        <v>27.39</v>
      </c>
      <c r="K9" s="37">
        <v>1.78</v>
      </c>
      <c r="L9" s="37">
        <v>9.53</v>
      </c>
      <c r="M9" s="37">
        <v>0.214</v>
      </c>
      <c r="N9" s="37">
        <v>32.25</v>
      </c>
      <c r="O9" s="37">
        <v>6.54</v>
      </c>
      <c r="P9" s="37">
        <v>7.34</v>
      </c>
      <c r="Q9" s="37">
        <v>6.91</v>
      </c>
      <c r="R9" s="37">
        <v>105</v>
      </c>
      <c r="S9" s="37">
        <v>4</v>
      </c>
      <c r="T9" s="48"/>
      <c r="U9" s="48"/>
      <c r="V9" s="35" t="s">
        <v>24</v>
      </c>
      <c r="W9" s="67">
        <v>0.36</v>
      </c>
      <c r="X9" s="35">
        <f t="shared" si="0"/>
        <v>6.83</v>
      </c>
      <c r="Y9" s="35"/>
      <c r="Z9" s="67">
        <v>0.1035</v>
      </c>
      <c r="AA9" s="35" t="s">
        <v>24</v>
      </c>
    </row>
    <row r="10" s="1" customFormat="1" ht="22" customHeight="1" spans="1:27">
      <c r="A10" s="35">
        <v>5</v>
      </c>
      <c r="B10" s="36">
        <v>16117</v>
      </c>
      <c r="C10" s="37">
        <v>7230</v>
      </c>
      <c r="D10" s="37">
        <v>0</v>
      </c>
      <c r="E10" s="38">
        <v>56.7</v>
      </c>
      <c r="F10" s="40"/>
      <c r="G10" s="38">
        <v>0</v>
      </c>
      <c r="H10" s="37">
        <v>219.7</v>
      </c>
      <c r="I10" s="37">
        <v>37.62</v>
      </c>
      <c r="J10" s="37">
        <v>16.73</v>
      </c>
      <c r="K10" s="37">
        <v>1.64</v>
      </c>
      <c r="L10" s="37">
        <v>2.91</v>
      </c>
      <c r="M10" s="37">
        <v>0.133</v>
      </c>
      <c r="N10" s="37">
        <v>24.99</v>
      </c>
      <c r="O10" s="37">
        <v>7.45</v>
      </c>
      <c r="P10" s="37">
        <v>7.26</v>
      </c>
      <c r="Q10" s="37">
        <v>6.89</v>
      </c>
      <c r="R10" s="37">
        <v>98</v>
      </c>
      <c r="S10" s="37">
        <v>4</v>
      </c>
      <c r="T10" s="35"/>
      <c r="U10" s="35"/>
      <c r="V10" s="35" t="s">
        <v>24</v>
      </c>
      <c r="W10" s="67">
        <v>0.25</v>
      </c>
      <c r="X10" s="35">
        <f t="shared" si="0"/>
        <v>6.81</v>
      </c>
      <c r="Y10" s="35"/>
      <c r="Z10" s="67">
        <v>0.094</v>
      </c>
      <c r="AA10" s="35" t="s">
        <v>24</v>
      </c>
    </row>
    <row r="11" s="1" customFormat="1" ht="22" customHeight="1" spans="1:27">
      <c r="A11" s="35">
        <v>6</v>
      </c>
      <c r="B11" s="36">
        <v>16093</v>
      </c>
      <c r="C11" s="37">
        <v>7220</v>
      </c>
      <c r="D11" s="37">
        <v>8.21</v>
      </c>
      <c r="E11" s="38">
        <v>56.7</v>
      </c>
      <c r="F11" s="40"/>
      <c r="G11" s="38">
        <v>0</v>
      </c>
      <c r="H11" s="37">
        <v>208.6</v>
      </c>
      <c r="I11" s="37">
        <v>40.31</v>
      </c>
      <c r="J11" s="37">
        <v>31.09</v>
      </c>
      <c r="K11" s="37">
        <v>1.74</v>
      </c>
      <c r="L11" s="37">
        <v>4.13</v>
      </c>
      <c r="M11" s="37">
        <v>0.08</v>
      </c>
      <c r="N11" s="37">
        <v>36.57</v>
      </c>
      <c r="O11" s="37">
        <v>8.51</v>
      </c>
      <c r="P11" s="37">
        <v>7.36</v>
      </c>
      <c r="Q11" s="37">
        <v>6.91</v>
      </c>
      <c r="R11" s="37">
        <v>98</v>
      </c>
      <c r="S11" s="37">
        <v>5</v>
      </c>
      <c r="T11" s="35"/>
      <c r="U11" s="35"/>
      <c r="V11" s="35" t="s">
        <v>24</v>
      </c>
      <c r="W11" s="67">
        <v>0.13</v>
      </c>
      <c r="X11" s="35">
        <f t="shared" si="0"/>
        <v>6.83</v>
      </c>
      <c r="Y11" s="35"/>
      <c r="Z11" s="67">
        <v>0.0765</v>
      </c>
      <c r="AA11" s="35" t="s">
        <v>24</v>
      </c>
    </row>
    <row r="12" s="1" customFormat="1" ht="22" customHeight="1" spans="1:27">
      <c r="A12" s="35">
        <v>7</v>
      </c>
      <c r="B12" s="36">
        <v>15930</v>
      </c>
      <c r="C12" s="37">
        <v>7370</v>
      </c>
      <c r="D12" s="37">
        <v>0</v>
      </c>
      <c r="E12" s="38">
        <v>56.7</v>
      </c>
      <c r="F12" s="40"/>
      <c r="G12" s="38">
        <v>0</v>
      </c>
      <c r="H12" s="37">
        <v>305.5</v>
      </c>
      <c r="I12" s="37">
        <v>39.13</v>
      </c>
      <c r="J12" s="37">
        <v>22.97</v>
      </c>
      <c r="K12" s="37">
        <v>1.15</v>
      </c>
      <c r="L12" s="37">
        <v>4.23</v>
      </c>
      <c r="M12" s="37">
        <v>0.159</v>
      </c>
      <c r="N12" s="37">
        <v>33.72</v>
      </c>
      <c r="O12" s="37">
        <v>6.69</v>
      </c>
      <c r="P12" s="37">
        <v>7.26</v>
      </c>
      <c r="Q12" s="37">
        <v>6.93</v>
      </c>
      <c r="R12" s="37">
        <v>88</v>
      </c>
      <c r="S12" s="37">
        <v>5</v>
      </c>
      <c r="T12" s="35"/>
      <c r="U12" s="35"/>
      <c r="V12" s="35" t="s">
        <v>24</v>
      </c>
      <c r="W12" s="67">
        <v>0.8</v>
      </c>
      <c r="X12" s="35">
        <f t="shared" si="0"/>
        <v>6.85</v>
      </c>
      <c r="Y12" s="35"/>
      <c r="Z12" s="67">
        <v>0.0886</v>
      </c>
      <c r="AA12" s="35" t="s">
        <v>24</v>
      </c>
    </row>
    <row r="13" s="1" customFormat="1" ht="22" customHeight="1" spans="1:27">
      <c r="A13" s="35">
        <v>8</v>
      </c>
      <c r="B13" s="36">
        <v>15359</v>
      </c>
      <c r="C13" s="37">
        <v>7290</v>
      </c>
      <c r="D13" s="37">
        <v>0</v>
      </c>
      <c r="E13" s="38">
        <v>56.7</v>
      </c>
      <c r="F13" s="40"/>
      <c r="G13" s="38">
        <v>0</v>
      </c>
      <c r="H13" s="37">
        <v>305.5</v>
      </c>
      <c r="I13" s="37">
        <v>39.13</v>
      </c>
      <c r="J13" s="37">
        <v>33.55</v>
      </c>
      <c r="K13" s="37">
        <v>0.89</v>
      </c>
      <c r="L13" s="37">
        <v>4.95</v>
      </c>
      <c r="M13" s="37">
        <v>0.174</v>
      </c>
      <c r="N13" s="37">
        <v>40.97</v>
      </c>
      <c r="O13" s="37">
        <v>10.48</v>
      </c>
      <c r="P13" s="37">
        <v>7.39</v>
      </c>
      <c r="Q13" s="37">
        <v>7.06</v>
      </c>
      <c r="R13" s="37">
        <v>128</v>
      </c>
      <c r="S13" s="37">
        <v>6</v>
      </c>
      <c r="T13" s="35"/>
      <c r="U13" s="35"/>
      <c r="V13" s="35" t="s">
        <v>24</v>
      </c>
      <c r="W13" s="67">
        <v>0.13</v>
      </c>
      <c r="X13" s="35">
        <f t="shared" si="0"/>
        <v>6.98</v>
      </c>
      <c r="Y13" s="35"/>
      <c r="Z13" s="67">
        <v>0.0998</v>
      </c>
      <c r="AA13" s="35" t="s">
        <v>24</v>
      </c>
    </row>
    <row r="14" s="1" customFormat="1" ht="22" customHeight="1" spans="1:27">
      <c r="A14" s="35">
        <v>9</v>
      </c>
      <c r="B14" s="36">
        <v>15767</v>
      </c>
      <c r="C14" s="37">
        <v>7350</v>
      </c>
      <c r="D14" s="37">
        <v>16.22</v>
      </c>
      <c r="E14" s="38">
        <v>56.7</v>
      </c>
      <c r="F14" s="38"/>
      <c r="G14" s="38">
        <v>0</v>
      </c>
      <c r="H14" s="37">
        <v>323.6</v>
      </c>
      <c r="I14" s="37">
        <v>37.62</v>
      </c>
      <c r="J14" s="37">
        <v>29.12</v>
      </c>
      <c r="K14" s="37">
        <v>1.22</v>
      </c>
      <c r="L14" s="37">
        <v>4.8</v>
      </c>
      <c r="M14" s="37">
        <v>0.13</v>
      </c>
      <c r="N14" s="37">
        <v>37.82</v>
      </c>
      <c r="O14" s="37">
        <v>13.39</v>
      </c>
      <c r="P14" s="37">
        <v>7.28</v>
      </c>
      <c r="Q14" s="37">
        <v>7.07</v>
      </c>
      <c r="R14" s="37">
        <v>106</v>
      </c>
      <c r="S14" s="37">
        <v>4</v>
      </c>
      <c r="T14" s="35"/>
      <c r="U14" s="35"/>
      <c r="V14" s="35" t="s">
        <v>24</v>
      </c>
      <c r="W14" s="67">
        <v>0.13</v>
      </c>
      <c r="X14" s="35">
        <f t="shared" si="0"/>
        <v>6.99</v>
      </c>
      <c r="Y14" s="35"/>
      <c r="Z14" s="67">
        <v>0.117</v>
      </c>
      <c r="AA14" s="35" t="s">
        <v>24</v>
      </c>
    </row>
    <row r="15" s="1" customFormat="1" ht="22" customHeight="1" spans="1:27">
      <c r="A15" s="35">
        <v>10</v>
      </c>
      <c r="B15" s="36">
        <v>13201</v>
      </c>
      <c r="C15" s="37">
        <v>6840</v>
      </c>
      <c r="D15" s="37">
        <v>0</v>
      </c>
      <c r="E15" s="38">
        <v>56.7</v>
      </c>
      <c r="F15" s="40"/>
      <c r="G15" s="38">
        <v>0</v>
      </c>
      <c r="H15" s="37">
        <v>368.3</v>
      </c>
      <c r="I15" s="37">
        <v>36.18</v>
      </c>
      <c r="J15" s="37">
        <v>34.09</v>
      </c>
      <c r="K15" s="37">
        <v>1.44</v>
      </c>
      <c r="L15" s="37">
        <v>4.15</v>
      </c>
      <c r="M15" s="37">
        <v>0.151</v>
      </c>
      <c r="N15" s="37">
        <v>37.61</v>
      </c>
      <c r="O15" s="37">
        <v>11.17</v>
      </c>
      <c r="P15" s="37">
        <v>7.31</v>
      </c>
      <c r="Q15" s="37">
        <v>6.94</v>
      </c>
      <c r="R15" s="37">
        <v>103</v>
      </c>
      <c r="S15" s="37">
        <v>5</v>
      </c>
      <c r="T15" s="35"/>
      <c r="U15" s="35"/>
      <c r="V15" s="35" t="s">
        <v>24</v>
      </c>
      <c r="W15" s="67">
        <v>0.13</v>
      </c>
      <c r="X15" s="35">
        <f t="shared" si="0"/>
        <v>6.86</v>
      </c>
      <c r="Y15" s="35"/>
      <c r="Z15" s="67">
        <v>0.1209</v>
      </c>
      <c r="AA15" s="35" t="s">
        <v>24</v>
      </c>
    </row>
    <row r="16" s="1" customFormat="1" ht="22" customHeight="1" spans="1:27">
      <c r="A16" s="35">
        <v>11</v>
      </c>
      <c r="B16" s="36">
        <v>14872</v>
      </c>
      <c r="C16" s="37">
        <v>6930</v>
      </c>
      <c r="D16" s="37">
        <v>12.27</v>
      </c>
      <c r="E16" s="38">
        <v>56.7</v>
      </c>
      <c r="F16" s="40"/>
      <c r="G16" s="38">
        <v>0</v>
      </c>
      <c r="H16" s="37">
        <v>234.5</v>
      </c>
      <c r="I16" s="37">
        <v>34.5</v>
      </c>
      <c r="J16" s="37">
        <v>26.12</v>
      </c>
      <c r="K16" s="37">
        <v>1.63</v>
      </c>
      <c r="L16" s="37">
        <v>3.34</v>
      </c>
      <c r="M16" s="37">
        <v>0.154</v>
      </c>
      <c r="N16" s="37">
        <v>29.24</v>
      </c>
      <c r="O16" s="37">
        <v>13.06</v>
      </c>
      <c r="P16" s="37">
        <v>7.26</v>
      </c>
      <c r="Q16" s="37">
        <v>6.92</v>
      </c>
      <c r="R16" s="37">
        <v>101</v>
      </c>
      <c r="S16" s="37">
        <v>5</v>
      </c>
      <c r="T16" s="35"/>
      <c r="U16" s="35"/>
      <c r="V16" s="35" t="s">
        <v>24</v>
      </c>
      <c r="W16" s="67">
        <v>0.23</v>
      </c>
      <c r="X16" s="35">
        <f t="shared" si="0"/>
        <v>6.84</v>
      </c>
      <c r="Y16" s="35"/>
      <c r="Z16" s="67">
        <v>0.2232</v>
      </c>
      <c r="AA16" s="35" t="s">
        <v>24</v>
      </c>
    </row>
    <row r="17" s="1" customFormat="1" ht="22" customHeight="1" spans="1:27">
      <c r="A17" s="35">
        <v>12</v>
      </c>
      <c r="B17" s="36">
        <v>15393</v>
      </c>
      <c r="C17" s="37">
        <v>6890</v>
      </c>
      <c r="D17" s="37">
        <v>8.26</v>
      </c>
      <c r="E17" s="38">
        <v>56.7</v>
      </c>
      <c r="F17" s="40"/>
      <c r="G17" s="38">
        <v>0</v>
      </c>
      <c r="H17" s="37">
        <v>356.7</v>
      </c>
      <c r="I17" s="37">
        <v>33.1</v>
      </c>
      <c r="J17" s="37">
        <v>32.36</v>
      </c>
      <c r="K17" s="37">
        <v>1.55</v>
      </c>
      <c r="L17" s="37">
        <v>4.08</v>
      </c>
      <c r="M17" s="37">
        <v>0.172</v>
      </c>
      <c r="N17" s="37">
        <v>40.03</v>
      </c>
      <c r="O17" s="37">
        <v>12.34</v>
      </c>
      <c r="P17" s="37">
        <v>7.31</v>
      </c>
      <c r="Q17" s="37">
        <v>6.96</v>
      </c>
      <c r="R17" s="37">
        <v>105</v>
      </c>
      <c r="S17" s="37">
        <v>4</v>
      </c>
      <c r="T17" s="48"/>
      <c r="U17" s="48"/>
      <c r="V17" s="35" t="s">
        <v>24</v>
      </c>
      <c r="W17" s="67">
        <v>0.4</v>
      </c>
      <c r="X17" s="35">
        <f t="shared" si="0"/>
        <v>6.88</v>
      </c>
      <c r="Y17" s="35"/>
      <c r="Z17" s="67">
        <v>0.1921</v>
      </c>
      <c r="AA17" s="35" t="s">
        <v>24</v>
      </c>
    </row>
    <row r="18" s="1" customFormat="1" ht="22" customHeight="1" spans="1:27">
      <c r="A18" s="35">
        <v>13</v>
      </c>
      <c r="B18" s="36">
        <v>14957</v>
      </c>
      <c r="C18" s="37">
        <v>7260</v>
      </c>
      <c r="D18" s="37">
        <v>12.7</v>
      </c>
      <c r="E18" s="38">
        <v>56.7</v>
      </c>
      <c r="F18" s="40"/>
      <c r="G18" s="38">
        <v>0</v>
      </c>
      <c r="H18" s="37">
        <v>359.7</v>
      </c>
      <c r="I18" s="37">
        <v>37.62</v>
      </c>
      <c r="J18" s="37">
        <v>35.06</v>
      </c>
      <c r="K18" s="37">
        <v>1.42</v>
      </c>
      <c r="L18" s="37">
        <v>4.67</v>
      </c>
      <c r="M18" s="37">
        <v>0.181</v>
      </c>
      <c r="N18" s="37">
        <v>39.53</v>
      </c>
      <c r="O18" s="37">
        <v>13.62</v>
      </c>
      <c r="P18" s="37">
        <v>7.31</v>
      </c>
      <c r="Q18" s="37">
        <v>6.93</v>
      </c>
      <c r="R18" s="37">
        <v>115</v>
      </c>
      <c r="S18" s="37">
        <v>5</v>
      </c>
      <c r="T18" s="35"/>
      <c r="U18" s="35"/>
      <c r="V18" s="35" t="s">
        <v>24</v>
      </c>
      <c r="W18" s="67">
        <v>0.84</v>
      </c>
      <c r="X18" s="35">
        <f t="shared" si="0"/>
        <v>6.85</v>
      </c>
      <c r="Y18" s="35"/>
      <c r="Z18" s="67">
        <v>0.1628</v>
      </c>
      <c r="AA18" s="35" t="s">
        <v>24</v>
      </c>
    </row>
    <row r="19" s="1" customFormat="1" ht="22" customHeight="1" spans="1:27">
      <c r="A19" s="35">
        <v>14</v>
      </c>
      <c r="B19" s="36">
        <v>15500</v>
      </c>
      <c r="C19" s="37">
        <v>7180</v>
      </c>
      <c r="D19" s="37">
        <v>12.4</v>
      </c>
      <c r="E19" s="38">
        <v>56.7</v>
      </c>
      <c r="F19" s="40"/>
      <c r="G19" s="38">
        <v>0</v>
      </c>
      <c r="H19" s="37">
        <v>336.4</v>
      </c>
      <c r="I19" s="37">
        <v>39.86</v>
      </c>
      <c r="J19" s="37">
        <v>32.42</v>
      </c>
      <c r="K19" s="37">
        <v>0.73</v>
      </c>
      <c r="L19" s="37">
        <v>5.64</v>
      </c>
      <c r="M19" s="37">
        <v>0.219</v>
      </c>
      <c r="N19" s="37">
        <v>37.61</v>
      </c>
      <c r="O19" s="37">
        <v>11.17</v>
      </c>
      <c r="P19" s="37">
        <v>7.38</v>
      </c>
      <c r="Q19" s="37">
        <v>7.06</v>
      </c>
      <c r="R19" s="37">
        <v>106</v>
      </c>
      <c r="S19" s="37">
        <v>4</v>
      </c>
      <c r="T19" s="35"/>
      <c r="U19" s="35"/>
      <c r="V19" s="35" t="s">
        <v>24</v>
      </c>
      <c r="W19" s="67">
        <v>0.31</v>
      </c>
      <c r="X19" s="35">
        <f t="shared" si="0"/>
        <v>6.98</v>
      </c>
      <c r="Y19" s="35"/>
      <c r="Z19" s="67">
        <v>0.078</v>
      </c>
      <c r="AA19" s="35" t="s">
        <v>24</v>
      </c>
    </row>
    <row r="20" s="1" customFormat="1" ht="22" customHeight="1" spans="1:27">
      <c r="A20" s="35">
        <v>15</v>
      </c>
      <c r="B20" s="36">
        <v>14864</v>
      </c>
      <c r="C20" s="37">
        <v>7930</v>
      </c>
      <c r="D20" s="37">
        <v>12.5</v>
      </c>
      <c r="E20" s="38">
        <v>56.7</v>
      </c>
      <c r="F20" s="40"/>
      <c r="G20" s="38">
        <v>0</v>
      </c>
      <c r="H20" s="37">
        <v>389.8</v>
      </c>
      <c r="I20" s="37">
        <v>40.13</v>
      </c>
      <c r="J20" s="37">
        <v>27.03</v>
      </c>
      <c r="K20" s="37">
        <v>1.26</v>
      </c>
      <c r="L20" s="37">
        <v>4.01</v>
      </c>
      <c r="M20" s="37">
        <v>0.206</v>
      </c>
      <c r="N20" s="37">
        <v>31.09</v>
      </c>
      <c r="O20" s="37">
        <v>8.82</v>
      </c>
      <c r="P20" s="37">
        <v>7.36</v>
      </c>
      <c r="Q20" s="37">
        <v>7.04</v>
      </c>
      <c r="R20" s="37">
        <v>108</v>
      </c>
      <c r="S20" s="37">
        <v>4</v>
      </c>
      <c r="T20" s="35"/>
      <c r="U20" s="35"/>
      <c r="V20" s="35" t="s">
        <v>24</v>
      </c>
      <c r="W20" s="67">
        <v>0.13</v>
      </c>
      <c r="X20" s="35">
        <f t="shared" si="0"/>
        <v>6.96</v>
      </c>
      <c r="Y20" s="35"/>
      <c r="Z20" s="67">
        <v>0.1486</v>
      </c>
      <c r="AA20" s="35" t="s">
        <v>24</v>
      </c>
    </row>
    <row r="21" s="1" customFormat="1" ht="22" customHeight="1" spans="1:27">
      <c r="A21" s="35">
        <v>16</v>
      </c>
      <c r="B21" s="36">
        <v>15751</v>
      </c>
      <c r="C21" s="37">
        <v>7890</v>
      </c>
      <c r="D21" s="37">
        <v>12.47</v>
      </c>
      <c r="E21" s="38">
        <v>56.7</v>
      </c>
      <c r="F21" s="35"/>
      <c r="G21" s="38">
        <v>0</v>
      </c>
      <c r="H21" s="37">
        <v>367.9</v>
      </c>
      <c r="I21" s="37">
        <v>36.9</v>
      </c>
      <c r="J21" s="37">
        <v>27.68</v>
      </c>
      <c r="K21" s="37">
        <v>1.22</v>
      </c>
      <c r="L21" s="37">
        <v>4.53</v>
      </c>
      <c r="M21" s="37">
        <v>0.108</v>
      </c>
      <c r="N21" s="37">
        <v>32.25</v>
      </c>
      <c r="O21" s="37">
        <v>7.53</v>
      </c>
      <c r="P21" s="37">
        <v>7.31</v>
      </c>
      <c r="Q21" s="37">
        <v>6.89</v>
      </c>
      <c r="R21" s="37">
        <v>121</v>
      </c>
      <c r="S21" s="37">
        <v>6</v>
      </c>
      <c r="T21" s="48"/>
      <c r="U21" s="48"/>
      <c r="V21" s="35" t="s">
        <v>24</v>
      </c>
      <c r="W21" s="67">
        <v>0.34</v>
      </c>
      <c r="X21" s="35">
        <f t="shared" si="0"/>
        <v>6.81</v>
      </c>
      <c r="Y21" s="35"/>
      <c r="Z21" s="67">
        <v>0.123</v>
      </c>
      <c r="AA21" s="35" t="s">
        <v>24</v>
      </c>
    </row>
    <row r="22" s="1" customFormat="1" ht="22" customHeight="1" spans="1:27">
      <c r="A22" s="35">
        <v>17</v>
      </c>
      <c r="B22" s="36">
        <v>14884</v>
      </c>
      <c r="C22" s="37">
        <v>7140</v>
      </c>
      <c r="D22" s="37">
        <v>12.52</v>
      </c>
      <c r="E22" s="38">
        <v>56.7</v>
      </c>
      <c r="F22" s="35"/>
      <c r="G22" s="38">
        <v>0</v>
      </c>
      <c r="H22" s="37">
        <v>388.3</v>
      </c>
      <c r="I22" s="37">
        <v>28.59</v>
      </c>
      <c r="J22" s="37">
        <v>26.76</v>
      </c>
      <c r="K22" s="37">
        <v>1.24</v>
      </c>
      <c r="L22" s="37">
        <v>5.87</v>
      </c>
      <c r="M22" s="37">
        <v>0.174</v>
      </c>
      <c r="N22" s="37">
        <v>28.42</v>
      </c>
      <c r="O22" s="37">
        <v>10.53</v>
      </c>
      <c r="P22" s="37">
        <v>7.26</v>
      </c>
      <c r="Q22" s="37">
        <v>6.97</v>
      </c>
      <c r="R22" s="37">
        <v>118</v>
      </c>
      <c r="S22" s="37">
        <v>5</v>
      </c>
      <c r="T22" s="48"/>
      <c r="U22" s="48"/>
      <c r="V22" s="35" t="s">
        <v>24</v>
      </c>
      <c r="W22" s="67">
        <v>0.5</v>
      </c>
      <c r="X22" s="35">
        <f t="shared" si="0"/>
        <v>6.89</v>
      </c>
      <c r="Y22" s="35"/>
      <c r="Z22" s="67">
        <v>0.1117</v>
      </c>
      <c r="AA22" s="35" t="s">
        <v>24</v>
      </c>
    </row>
    <row r="23" s="1" customFormat="1" ht="22" customHeight="1" spans="1:27">
      <c r="A23" s="35">
        <v>18</v>
      </c>
      <c r="B23" s="36">
        <v>15626</v>
      </c>
      <c r="C23" s="37">
        <v>8250</v>
      </c>
      <c r="D23" s="37">
        <v>12.37</v>
      </c>
      <c r="E23" s="38">
        <v>56.7</v>
      </c>
      <c r="F23" s="35"/>
      <c r="G23" s="38">
        <v>0</v>
      </c>
      <c r="H23" s="37">
        <v>403.6</v>
      </c>
      <c r="I23" s="37">
        <v>33.68</v>
      </c>
      <c r="J23" s="37">
        <v>33.65</v>
      </c>
      <c r="K23" s="37">
        <v>1.11</v>
      </c>
      <c r="L23" s="37">
        <v>6.72</v>
      </c>
      <c r="M23" s="37">
        <v>0.143</v>
      </c>
      <c r="N23" s="37">
        <v>36.73</v>
      </c>
      <c r="O23" s="37">
        <v>10.21</v>
      </c>
      <c r="P23" s="37">
        <v>7.38</v>
      </c>
      <c r="Q23" s="37">
        <v>6.91</v>
      </c>
      <c r="R23" s="37">
        <v>146</v>
      </c>
      <c r="S23" s="37">
        <v>5</v>
      </c>
      <c r="T23" s="48"/>
      <c r="U23" s="48"/>
      <c r="V23" s="35" t="s">
        <v>24</v>
      </c>
      <c r="W23" s="67">
        <v>0.28</v>
      </c>
      <c r="X23" s="35">
        <f t="shared" si="0"/>
        <v>6.83</v>
      </c>
      <c r="Y23" s="35"/>
      <c r="Z23" s="67">
        <v>0.12199</v>
      </c>
      <c r="AA23" s="35" t="s">
        <v>24</v>
      </c>
    </row>
    <row r="24" s="1" customFormat="1" ht="22" customHeight="1" spans="1:27">
      <c r="A24" s="35">
        <v>19</v>
      </c>
      <c r="B24" s="36">
        <v>16496</v>
      </c>
      <c r="C24" s="37">
        <v>8090</v>
      </c>
      <c r="D24" s="37">
        <v>12.38</v>
      </c>
      <c r="E24" s="38">
        <v>56.7</v>
      </c>
      <c r="F24" s="35"/>
      <c r="G24" s="38">
        <v>0</v>
      </c>
      <c r="H24" s="37">
        <v>535.9</v>
      </c>
      <c r="I24" s="37">
        <v>37.62</v>
      </c>
      <c r="J24" s="37">
        <v>31.73</v>
      </c>
      <c r="K24" s="37">
        <v>1.26</v>
      </c>
      <c r="L24" s="37">
        <v>7.36</v>
      </c>
      <c r="M24" s="37">
        <v>0.183</v>
      </c>
      <c r="N24" s="37">
        <v>43.04</v>
      </c>
      <c r="O24" s="37">
        <v>9.72</v>
      </c>
      <c r="P24" s="37">
        <v>7.35</v>
      </c>
      <c r="Q24" s="37">
        <v>6.91</v>
      </c>
      <c r="R24" s="37">
        <v>146</v>
      </c>
      <c r="S24" s="37">
        <v>6</v>
      </c>
      <c r="T24" s="48"/>
      <c r="U24" s="48"/>
      <c r="V24" s="35" t="s">
        <v>24</v>
      </c>
      <c r="W24" s="67">
        <v>0.13</v>
      </c>
      <c r="X24" s="35">
        <f t="shared" si="0"/>
        <v>6.83</v>
      </c>
      <c r="Y24" s="35"/>
      <c r="Z24" s="67">
        <v>0.1259</v>
      </c>
      <c r="AA24" s="35" t="s">
        <v>24</v>
      </c>
    </row>
    <row r="25" s="1" customFormat="1" ht="22" customHeight="1" spans="1:27">
      <c r="A25" s="35">
        <v>20</v>
      </c>
      <c r="B25" s="36">
        <v>15893</v>
      </c>
      <c r="C25" s="37">
        <v>8180</v>
      </c>
      <c r="D25" s="37">
        <v>8.3</v>
      </c>
      <c r="E25" s="38">
        <v>56.7</v>
      </c>
      <c r="F25" s="35"/>
      <c r="G25" s="38">
        <v>0</v>
      </c>
      <c r="H25" s="37">
        <v>549.3</v>
      </c>
      <c r="I25" s="37">
        <v>33.9</v>
      </c>
      <c r="J25" s="37">
        <v>36.2</v>
      </c>
      <c r="K25" s="37">
        <v>1.54</v>
      </c>
      <c r="L25" s="37">
        <v>8.12</v>
      </c>
      <c r="M25" s="37">
        <v>0.148</v>
      </c>
      <c r="N25" s="37">
        <v>44.15</v>
      </c>
      <c r="O25" s="37">
        <v>9.25</v>
      </c>
      <c r="P25" s="37">
        <v>7.36</v>
      </c>
      <c r="Q25" s="37">
        <v>6.94</v>
      </c>
      <c r="R25" s="37">
        <v>108</v>
      </c>
      <c r="S25" s="37">
        <v>5</v>
      </c>
      <c r="T25" s="48"/>
      <c r="U25" s="48"/>
      <c r="V25" s="35" t="s">
        <v>24</v>
      </c>
      <c r="W25" s="67">
        <v>0.13</v>
      </c>
      <c r="X25" s="35">
        <f t="shared" si="0"/>
        <v>6.86</v>
      </c>
      <c r="Y25" s="35"/>
      <c r="Z25" s="67">
        <v>0.1187</v>
      </c>
      <c r="AA25" s="35" t="s">
        <v>24</v>
      </c>
    </row>
    <row r="26" s="1" customFormat="1" ht="22" customHeight="1" spans="1:27">
      <c r="A26" s="35">
        <v>21</v>
      </c>
      <c r="B26" s="36">
        <v>16135</v>
      </c>
      <c r="C26" s="37">
        <v>8080</v>
      </c>
      <c r="D26" s="37">
        <v>12.35</v>
      </c>
      <c r="E26" s="38">
        <v>56.7</v>
      </c>
      <c r="F26" s="35"/>
      <c r="G26" s="38">
        <v>0</v>
      </c>
      <c r="H26" s="37">
        <v>365.4</v>
      </c>
      <c r="I26" s="37">
        <v>35.18</v>
      </c>
      <c r="J26" s="37">
        <v>33.65</v>
      </c>
      <c r="K26" s="37">
        <v>1.35</v>
      </c>
      <c r="L26" s="37">
        <v>4.13</v>
      </c>
      <c r="M26" s="37">
        <v>0.135</v>
      </c>
      <c r="N26" s="37">
        <v>40.97</v>
      </c>
      <c r="O26" s="37">
        <v>10.78</v>
      </c>
      <c r="P26" s="37">
        <v>7.28</v>
      </c>
      <c r="Q26" s="37">
        <v>6.91</v>
      </c>
      <c r="R26" s="37">
        <v>144</v>
      </c>
      <c r="S26" s="37">
        <v>8</v>
      </c>
      <c r="T26" s="48"/>
      <c r="U26" s="48"/>
      <c r="V26" s="35" t="s">
        <v>24</v>
      </c>
      <c r="W26" s="67">
        <v>0.16</v>
      </c>
      <c r="X26" s="35">
        <f t="shared" si="0"/>
        <v>6.83</v>
      </c>
      <c r="Y26" s="35"/>
      <c r="Z26" s="67">
        <v>0.1139</v>
      </c>
      <c r="AA26" s="35" t="s">
        <v>24</v>
      </c>
    </row>
    <row r="27" s="1" customFormat="1" ht="22" customHeight="1" spans="1:27">
      <c r="A27" s="35">
        <v>22</v>
      </c>
      <c r="B27" s="36">
        <v>16658</v>
      </c>
      <c r="C27" s="37">
        <v>7450</v>
      </c>
      <c r="D27" s="37">
        <v>12.38</v>
      </c>
      <c r="E27" s="38">
        <v>56.7</v>
      </c>
      <c r="F27" s="35"/>
      <c r="G27" s="38">
        <v>0</v>
      </c>
      <c r="H27" s="37">
        <v>336.4</v>
      </c>
      <c r="I27" s="37">
        <v>30.16</v>
      </c>
      <c r="J27" s="37">
        <v>34.8</v>
      </c>
      <c r="K27" s="37">
        <v>0.824</v>
      </c>
      <c r="L27" s="37">
        <v>4.1</v>
      </c>
      <c r="M27" s="37">
        <v>0.125</v>
      </c>
      <c r="N27" s="37">
        <v>40.24</v>
      </c>
      <c r="O27" s="37">
        <v>8.76</v>
      </c>
      <c r="P27" s="37">
        <v>7.29</v>
      </c>
      <c r="Q27" s="37">
        <v>6.89</v>
      </c>
      <c r="R27" s="37">
        <v>116</v>
      </c>
      <c r="S27" s="37">
        <v>5</v>
      </c>
      <c r="T27" s="48"/>
      <c r="U27" s="48"/>
      <c r="V27" s="35" t="s">
        <v>24</v>
      </c>
      <c r="W27" s="67">
        <v>0.12</v>
      </c>
      <c r="X27" s="35">
        <f t="shared" si="0"/>
        <v>6.81</v>
      </c>
      <c r="Y27" s="35"/>
      <c r="Z27" s="67">
        <v>0.1109</v>
      </c>
      <c r="AA27" s="35" t="s">
        <v>24</v>
      </c>
    </row>
    <row r="28" s="1" customFormat="1" ht="22" customHeight="1" spans="1:27">
      <c r="A28" s="35">
        <v>23</v>
      </c>
      <c r="B28" s="36">
        <v>16239</v>
      </c>
      <c r="C28" s="37">
        <v>7550</v>
      </c>
      <c r="D28" s="37">
        <v>12.32</v>
      </c>
      <c r="E28" s="38">
        <v>56.7</v>
      </c>
      <c r="F28" s="35"/>
      <c r="G28" s="38">
        <v>0</v>
      </c>
      <c r="H28" s="37">
        <v>389.4</v>
      </c>
      <c r="I28" s="37">
        <v>30.38</v>
      </c>
      <c r="J28" s="37">
        <v>28.69</v>
      </c>
      <c r="K28" s="37">
        <v>1.13</v>
      </c>
      <c r="L28" s="37">
        <v>4.47</v>
      </c>
      <c r="M28" s="37">
        <v>0.14</v>
      </c>
      <c r="N28" s="37">
        <v>35.25</v>
      </c>
      <c r="O28" s="37">
        <v>5.4</v>
      </c>
      <c r="P28" s="37">
        <v>7.36</v>
      </c>
      <c r="Q28" s="37">
        <v>6.93</v>
      </c>
      <c r="R28" s="37">
        <v>106</v>
      </c>
      <c r="S28" s="37">
        <v>5</v>
      </c>
      <c r="T28" s="48"/>
      <c r="U28" s="48"/>
      <c r="V28" s="35" t="s">
        <v>24</v>
      </c>
      <c r="W28" s="67">
        <v>0.13</v>
      </c>
      <c r="X28" s="35">
        <f t="shared" si="0"/>
        <v>6.85</v>
      </c>
      <c r="Y28" s="35"/>
      <c r="Z28" s="67">
        <v>0.1125</v>
      </c>
      <c r="AA28" s="35" t="s">
        <v>24</v>
      </c>
    </row>
    <row r="29" s="1" customFormat="1" ht="22" customHeight="1" spans="1:27">
      <c r="A29" s="35">
        <v>24</v>
      </c>
      <c r="B29" s="36">
        <v>16347</v>
      </c>
      <c r="C29" s="37">
        <v>7590</v>
      </c>
      <c r="D29" s="37">
        <v>12.41</v>
      </c>
      <c r="E29" s="38">
        <v>56.7</v>
      </c>
      <c r="F29" s="35"/>
      <c r="G29" s="38">
        <v>0</v>
      </c>
      <c r="H29" s="37">
        <v>413.8</v>
      </c>
      <c r="I29" s="37">
        <v>29.18</v>
      </c>
      <c r="J29" s="37">
        <v>32.1</v>
      </c>
      <c r="K29" s="37">
        <v>1.42</v>
      </c>
      <c r="L29" s="37">
        <v>3.94</v>
      </c>
      <c r="M29" s="37">
        <v>0.151</v>
      </c>
      <c r="N29" s="37">
        <v>36.42</v>
      </c>
      <c r="O29" s="37">
        <v>6.71</v>
      </c>
      <c r="P29" s="37">
        <v>7.25</v>
      </c>
      <c r="Q29" s="37">
        <v>7.06</v>
      </c>
      <c r="R29" s="37">
        <v>136</v>
      </c>
      <c r="S29" s="37">
        <v>6</v>
      </c>
      <c r="T29" s="48"/>
      <c r="U29" s="48"/>
      <c r="V29" s="35" t="s">
        <v>24</v>
      </c>
      <c r="W29" s="67">
        <v>0.12</v>
      </c>
      <c r="X29" s="35">
        <f t="shared" si="0"/>
        <v>6.98</v>
      </c>
      <c r="Y29" s="35"/>
      <c r="Z29" s="67">
        <v>0.1143</v>
      </c>
      <c r="AA29" s="35" t="s">
        <v>24</v>
      </c>
    </row>
    <row r="30" s="1" customFormat="1" ht="22" customHeight="1" spans="1:27">
      <c r="A30" s="35">
        <v>25</v>
      </c>
      <c r="B30" s="36">
        <v>16598</v>
      </c>
      <c r="C30" s="37">
        <v>6290</v>
      </c>
      <c r="D30" s="37">
        <v>8.23</v>
      </c>
      <c r="E30" s="38">
        <v>56.7</v>
      </c>
      <c r="F30" s="35"/>
      <c r="G30" s="38">
        <v>0</v>
      </c>
      <c r="H30" s="37">
        <v>487.2</v>
      </c>
      <c r="I30" s="37">
        <v>26.12</v>
      </c>
      <c r="J30" s="37">
        <v>34.1</v>
      </c>
      <c r="K30" s="37">
        <v>1.12</v>
      </c>
      <c r="L30" s="37">
        <v>4.12</v>
      </c>
      <c r="M30" s="37">
        <v>0.188</v>
      </c>
      <c r="N30" s="37">
        <v>38.1</v>
      </c>
      <c r="O30" s="37">
        <v>5.2</v>
      </c>
      <c r="P30" s="37">
        <v>7.32</v>
      </c>
      <c r="Q30" s="37">
        <v>7.02</v>
      </c>
      <c r="R30" s="37">
        <v>138</v>
      </c>
      <c r="S30" s="37">
        <v>6</v>
      </c>
      <c r="T30" s="48"/>
      <c r="U30" s="48"/>
      <c r="V30" s="35" t="s">
        <v>24</v>
      </c>
      <c r="W30" s="67">
        <v>0.25</v>
      </c>
      <c r="X30" s="35">
        <f t="shared" si="0"/>
        <v>6.94</v>
      </c>
      <c r="Y30" s="35"/>
      <c r="Z30" s="67">
        <v>0.1547</v>
      </c>
      <c r="AA30" s="35" t="s">
        <v>24</v>
      </c>
    </row>
    <row r="31" s="1" customFormat="1" ht="22" customHeight="1" spans="1:27">
      <c r="A31" s="35">
        <v>26</v>
      </c>
      <c r="B31" s="36">
        <v>16469</v>
      </c>
      <c r="C31" s="37">
        <v>6470</v>
      </c>
      <c r="D31" s="37">
        <v>8.27</v>
      </c>
      <c r="E31" s="38">
        <v>56.7</v>
      </c>
      <c r="F31" s="35"/>
      <c r="G31" s="38">
        <v>0</v>
      </c>
      <c r="H31" s="37">
        <v>469.6</v>
      </c>
      <c r="I31" s="37">
        <v>35.18</v>
      </c>
      <c r="J31" s="37">
        <v>38.3</v>
      </c>
      <c r="K31" s="37">
        <v>0.52</v>
      </c>
      <c r="L31" s="37">
        <v>5.95</v>
      </c>
      <c r="M31" s="37">
        <v>0.164</v>
      </c>
      <c r="N31" s="37">
        <v>41.37</v>
      </c>
      <c r="O31" s="37">
        <v>4.98</v>
      </c>
      <c r="P31" s="37">
        <v>7.34</v>
      </c>
      <c r="Q31" s="37">
        <v>7.08</v>
      </c>
      <c r="R31" s="37">
        <v>144</v>
      </c>
      <c r="S31" s="37">
        <v>6</v>
      </c>
      <c r="T31" s="48"/>
      <c r="U31" s="48"/>
      <c r="V31" s="35" t="s">
        <v>24</v>
      </c>
      <c r="W31" s="67">
        <v>0.16</v>
      </c>
      <c r="X31" s="35">
        <f t="shared" si="0"/>
        <v>7</v>
      </c>
      <c r="Y31" s="35"/>
      <c r="Z31" s="67">
        <v>0.0634</v>
      </c>
      <c r="AA31" s="35" t="s">
        <v>24</v>
      </c>
    </row>
    <row r="32" s="1" customFormat="1" ht="22" customHeight="1" spans="1:27">
      <c r="A32" s="35">
        <v>27</v>
      </c>
      <c r="B32" s="36">
        <v>9651</v>
      </c>
      <c r="C32" s="37">
        <v>6080</v>
      </c>
      <c r="D32" s="37">
        <v>12.27</v>
      </c>
      <c r="E32" s="38">
        <v>56.7</v>
      </c>
      <c r="F32" s="35"/>
      <c r="G32" s="38">
        <v>0</v>
      </c>
      <c r="H32" s="37">
        <v>398.12</v>
      </c>
      <c r="I32" s="37">
        <v>36.1</v>
      </c>
      <c r="J32" s="37">
        <v>31.2</v>
      </c>
      <c r="K32" s="37">
        <v>0.973</v>
      </c>
      <c r="L32" s="37">
        <v>4.6</v>
      </c>
      <c r="M32" s="37">
        <v>0.161</v>
      </c>
      <c r="N32" s="37">
        <v>39.2</v>
      </c>
      <c r="O32" s="37">
        <v>4.35</v>
      </c>
      <c r="P32" s="37">
        <v>7.31</v>
      </c>
      <c r="Q32" s="37">
        <v>6.98</v>
      </c>
      <c r="R32" s="37">
        <v>138</v>
      </c>
      <c r="S32" s="37">
        <v>6</v>
      </c>
      <c r="T32" s="48"/>
      <c r="U32" s="48"/>
      <c r="V32" s="35" t="s">
        <v>24</v>
      </c>
      <c r="W32" s="67">
        <v>0.15</v>
      </c>
      <c r="X32" s="35">
        <f t="shared" si="0"/>
        <v>6.9</v>
      </c>
      <c r="Y32" s="35"/>
      <c r="Z32" s="67">
        <v>0.0717</v>
      </c>
      <c r="AA32" s="35" t="s">
        <v>24</v>
      </c>
    </row>
    <row r="33" s="1" customFormat="1" ht="22" customHeight="1" spans="1:27">
      <c r="A33" s="35">
        <v>28</v>
      </c>
      <c r="B33" s="36">
        <v>18283</v>
      </c>
      <c r="C33" s="37">
        <v>7260</v>
      </c>
      <c r="D33" s="37">
        <v>8.29</v>
      </c>
      <c r="E33" s="38">
        <v>56.7</v>
      </c>
      <c r="F33" s="35"/>
      <c r="G33" s="38">
        <v>0</v>
      </c>
      <c r="H33" s="37">
        <v>305.5</v>
      </c>
      <c r="I33" s="37">
        <v>34.61</v>
      </c>
      <c r="J33" s="37">
        <v>23.7</v>
      </c>
      <c r="K33" s="37">
        <v>1.66</v>
      </c>
      <c r="L33" s="37">
        <v>3.62</v>
      </c>
      <c r="M33" s="37">
        <v>0.126</v>
      </c>
      <c r="N33" s="37">
        <v>30.1</v>
      </c>
      <c r="O33" s="37">
        <v>4.64</v>
      </c>
      <c r="P33" s="37">
        <v>7.34</v>
      </c>
      <c r="Q33" s="37">
        <v>6.97</v>
      </c>
      <c r="R33" s="37">
        <v>121</v>
      </c>
      <c r="S33" s="37">
        <v>5</v>
      </c>
      <c r="T33" s="48"/>
      <c r="U33" s="48"/>
      <c r="V33" s="35" t="s">
        <v>24</v>
      </c>
      <c r="W33" s="67">
        <v>0.12</v>
      </c>
      <c r="X33" s="35">
        <f t="shared" si="0"/>
        <v>6.89</v>
      </c>
      <c r="Y33" s="35"/>
      <c r="Z33" s="67">
        <v>0.1055</v>
      </c>
      <c r="AA33" s="35" t="s">
        <v>24</v>
      </c>
    </row>
    <row r="34" s="1" customFormat="1" ht="22" customHeight="1" spans="1:27">
      <c r="A34" s="35">
        <v>29</v>
      </c>
      <c r="B34" s="36">
        <v>12873</v>
      </c>
      <c r="C34" s="37">
        <v>6530</v>
      </c>
      <c r="D34" s="37">
        <v>8.32</v>
      </c>
      <c r="E34" s="38">
        <v>56.7</v>
      </c>
      <c r="F34" s="35"/>
      <c r="G34" s="38">
        <v>0</v>
      </c>
      <c r="H34" s="37">
        <v>290.5</v>
      </c>
      <c r="I34" s="37">
        <v>25.58</v>
      </c>
      <c r="J34" s="37">
        <v>36.7</v>
      </c>
      <c r="K34" s="37">
        <v>0.59</v>
      </c>
      <c r="L34" s="37">
        <v>4.74</v>
      </c>
      <c r="M34" s="37">
        <v>0.118</v>
      </c>
      <c r="N34" s="37">
        <v>40.03</v>
      </c>
      <c r="O34" s="37">
        <v>5.85</v>
      </c>
      <c r="P34" s="37">
        <v>7.25</v>
      </c>
      <c r="Q34" s="37">
        <v>6.87</v>
      </c>
      <c r="R34" s="37">
        <v>94</v>
      </c>
      <c r="S34" s="37">
        <v>4</v>
      </c>
      <c r="T34" s="48"/>
      <c r="U34" s="48"/>
      <c r="V34" s="35" t="s">
        <v>24</v>
      </c>
      <c r="W34" s="67">
        <v>0.19</v>
      </c>
      <c r="X34" s="35">
        <f t="shared" si="0"/>
        <v>6.79</v>
      </c>
      <c r="Y34" s="35"/>
      <c r="Z34" s="67">
        <v>0.1166</v>
      </c>
      <c r="AA34" s="35" t="s">
        <v>24</v>
      </c>
    </row>
    <row r="35" s="1" customFormat="1" ht="22" customHeight="1" spans="1:27">
      <c r="A35" s="35">
        <v>30</v>
      </c>
      <c r="B35" s="36">
        <v>19929</v>
      </c>
      <c r="C35" s="37">
        <v>6325</v>
      </c>
      <c r="D35" s="37">
        <v>8.19</v>
      </c>
      <c r="E35" s="38">
        <v>56.7</v>
      </c>
      <c r="F35" s="35"/>
      <c r="G35" s="38">
        <v>0</v>
      </c>
      <c r="H35" s="37">
        <v>315.6</v>
      </c>
      <c r="I35" s="37">
        <v>31.63</v>
      </c>
      <c r="J35" s="37">
        <v>33.7</v>
      </c>
      <c r="K35" s="37">
        <v>1.32</v>
      </c>
      <c r="L35" s="37">
        <v>4.21</v>
      </c>
      <c r="M35" s="37">
        <v>0.106</v>
      </c>
      <c r="N35" s="37">
        <v>38.8</v>
      </c>
      <c r="O35" s="37">
        <v>6.95</v>
      </c>
      <c r="P35" s="37">
        <v>7.31</v>
      </c>
      <c r="Q35" s="37">
        <v>6.92</v>
      </c>
      <c r="R35" s="37">
        <v>112</v>
      </c>
      <c r="S35" s="37">
        <v>7</v>
      </c>
      <c r="T35" s="48"/>
      <c r="U35" s="48"/>
      <c r="V35" s="35" t="s">
        <v>24</v>
      </c>
      <c r="W35" s="67">
        <v>1.4</v>
      </c>
      <c r="X35" s="35">
        <f t="shared" si="0"/>
        <v>6.84</v>
      </c>
      <c r="Y35" s="35"/>
      <c r="Z35" s="67">
        <v>0.1062</v>
      </c>
      <c r="AA35" s="35" t="s">
        <v>24</v>
      </c>
    </row>
    <row r="36" s="1" customFormat="1" ht="22" customHeight="1" spans="1:27">
      <c r="A36" s="35">
        <v>31</v>
      </c>
      <c r="B36" s="41">
        <v>19703</v>
      </c>
      <c r="C36" s="42">
        <v>6740</v>
      </c>
      <c r="D36" s="42">
        <v>8.24</v>
      </c>
      <c r="E36" s="38">
        <v>56.7</v>
      </c>
      <c r="F36" s="35"/>
      <c r="G36" s="38">
        <v>0</v>
      </c>
      <c r="H36" s="43">
        <v>344.6</v>
      </c>
      <c r="I36" s="42">
        <v>22.57</v>
      </c>
      <c r="J36" s="43">
        <v>32.36</v>
      </c>
      <c r="K36" s="42">
        <v>1.81</v>
      </c>
      <c r="L36" s="43">
        <v>4.7</v>
      </c>
      <c r="M36" s="42">
        <v>0.236</v>
      </c>
      <c r="N36" s="43">
        <v>36.94</v>
      </c>
      <c r="O36" s="42">
        <v>9.86</v>
      </c>
      <c r="P36" s="43">
        <v>7.36</v>
      </c>
      <c r="Q36" s="42">
        <v>6.91</v>
      </c>
      <c r="R36" s="43">
        <v>118</v>
      </c>
      <c r="S36" s="42">
        <v>5</v>
      </c>
      <c r="T36" s="48"/>
      <c r="U36" s="48"/>
      <c r="V36" s="35">
        <v>19.83</v>
      </c>
      <c r="W36" s="67">
        <v>0.9</v>
      </c>
      <c r="X36" s="35">
        <f t="shared" si="0"/>
        <v>6.83</v>
      </c>
      <c r="Y36" s="35"/>
      <c r="Z36" s="67">
        <v>0.0907</v>
      </c>
      <c r="AA36" s="35" t="s">
        <v>24</v>
      </c>
    </row>
    <row r="37" s="1" customFormat="1" ht="22" customHeight="1" spans="1:27">
      <c r="A37" s="12" t="s">
        <v>25</v>
      </c>
      <c r="B37" s="10">
        <f>SUM(B6:B36)</f>
        <v>475963</v>
      </c>
      <c r="C37" s="10">
        <f t="shared" ref="B37:G37" si="1">SUM(C6:C36)</f>
        <v>223675</v>
      </c>
      <c r="D37" s="11">
        <f t="shared" si="1"/>
        <v>264.31</v>
      </c>
      <c r="E37" s="11">
        <f>AVERAGE(E6:E36)</f>
        <v>56.7</v>
      </c>
      <c r="F37" s="12">
        <f>SUM(F6:F36)</f>
        <v>0</v>
      </c>
      <c r="G37" s="12">
        <f t="shared" si="1"/>
        <v>0</v>
      </c>
      <c r="H37" s="13">
        <f t="shared" ref="H37:O37" si="2">AVERAGE(H6:H36)</f>
        <v>358.152258064516</v>
      </c>
      <c r="I37" s="13">
        <f t="shared" si="2"/>
        <v>33.8241935483871</v>
      </c>
      <c r="J37" s="13">
        <f t="shared" si="2"/>
        <v>31.1832258064516</v>
      </c>
      <c r="K37" s="13">
        <f t="shared" si="2"/>
        <v>1.25964516129032</v>
      </c>
      <c r="L37" s="13">
        <f t="shared" si="2"/>
        <v>4.92064516129032</v>
      </c>
      <c r="M37" s="13">
        <f t="shared" si="2"/>
        <v>0.156258064516129</v>
      </c>
      <c r="N37" s="13">
        <f t="shared" si="2"/>
        <v>37.1306451612903</v>
      </c>
      <c r="O37" s="13">
        <f t="shared" si="2"/>
        <v>8.77258064516129</v>
      </c>
      <c r="P37" s="13">
        <f t="shared" ref="P37:AA37" si="3">AVERAGE(P6:P36)</f>
        <v>7.31677419354839</v>
      </c>
      <c r="Q37" s="13">
        <f t="shared" si="3"/>
        <v>6.95612903225806</v>
      </c>
      <c r="R37" s="13">
        <f t="shared" si="3"/>
        <v>115.903225806452</v>
      </c>
      <c r="S37" s="13">
        <f t="shared" si="3"/>
        <v>5.2258064516129</v>
      </c>
      <c r="T37" s="13"/>
      <c r="U37" s="13"/>
      <c r="V37" s="13">
        <f t="shared" si="3"/>
        <v>19.83</v>
      </c>
      <c r="W37" s="13">
        <f t="shared" si="3"/>
        <v>0.325161290322581</v>
      </c>
      <c r="X37" s="13">
        <f t="shared" si="3"/>
        <v>6.87612903225807</v>
      </c>
      <c r="Y37" s="13"/>
      <c r="Z37" s="13">
        <f t="shared" si="3"/>
        <v>0.114606451612903</v>
      </c>
      <c r="AA37" s="13" t="e">
        <f t="shared" si="3"/>
        <v>#DIV/0!</v>
      </c>
    </row>
    <row r="38" s="2" customFormat="1" ht="22" customHeight="1" spans="3:25">
      <c r="C38" s="44" t="s">
        <v>26</v>
      </c>
      <c r="D38" s="44"/>
      <c r="J38" s="46"/>
      <c r="K38" s="46"/>
      <c r="L38" s="46"/>
      <c r="O38" s="47" t="s">
        <v>27</v>
      </c>
      <c r="P38" s="47"/>
      <c r="X38" s="44" t="s">
        <v>28</v>
      </c>
      <c r="Y38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8:P38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7"/>
  <sheetViews>
    <sheetView topLeftCell="A17" workbookViewId="0">
      <selection activeCell="D34" sqref="D34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7.375" customWidth="1"/>
    <col min="5" max="5" width="6.375" customWidth="1"/>
    <col min="6" max="6" width="6.625" customWidth="1"/>
    <col min="7" max="7" width="6.37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5" customHeight="1"/>
    <row r="2" ht="36" customHeight="1" spans="1:27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32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9"/>
      <c r="E4" s="9"/>
      <c r="F4" s="9"/>
      <c r="G4" s="9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75" t="s">
        <v>20</v>
      </c>
      <c r="AA4" s="22" t="s">
        <v>21</v>
      </c>
    </row>
    <row r="5" s="1" customFormat="1" ht="22" customHeight="1" spans="1:27">
      <c r="A5" s="12"/>
      <c r="B5" s="9"/>
      <c r="C5" s="9"/>
      <c r="D5" s="9"/>
      <c r="E5" s="9"/>
      <c r="F5" s="9"/>
      <c r="G5" s="9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19729</v>
      </c>
      <c r="C6" s="37">
        <v>6440</v>
      </c>
      <c r="D6" s="37">
        <v>12.37</v>
      </c>
      <c r="E6" s="38">
        <v>58.7</v>
      </c>
      <c r="F6" s="38"/>
      <c r="G6" s="38">
        <f>B6/24</f>
        <v>822.041666666667</v>
      </c>
      <c r="H6" s="37">
        <v>297.6</v>
      </c>
      <c r="I6" s="37">
        <v>30.33</v>
      </c>
      <c r="J6" s="37">
        <v>32.45</v>
      </c>
      <c r="K6" s="37">
        <v>1.26</v>
      </c>
      <c r="L6" s="37">
        <v>4.66</v>
      </c>
      <c r="M6" s="37">
        <v>0.15</v>
      </c>
      <c r="N6" s="37">
        <v>36.03</v>
      </c>
      <c r="O6" s="37">
        <v>10.67</v>
      </c>
      <c r="P6" s="37">
        <v>7.39</v>
      </c>
      <c r="Q6" s="37">
        <v>7.06</v>
      </c>
      <c r="R6" s="37">
        <v>106</v>
      </c>
      <c r="S6" s="37">
        <v>7</v>
      </c>
      <c r="T6" s="35"/>
      <c r="U6" s="35"/>
      <c r="V6" s="66">
        <v>19.98</v>
      </c>
      <c r="W6" s="67">
        <v>0.77</v>
      </c>
      <c r="X6" s="50">
        <v>6.98</v>
      </c>
      <c r="Y6" s="35"/>
      <c r="Z6" s="67">
        <v>0.07198</v>
      </c>
      <c r="AA6" s="35" t="s">
        <v>24</v>
      </c>
    </row>
    <row r="7" s="1" customFormat="1" ht="22" customHeight="1" spans="1:27">
      <c r="A7" s="35">
        <v>2</v>
      </c>
      <c r="B7" s="36">
        <v>18960</v>
      </c>
      <c r="C7" s="37">
        <v>6570</v>
      </c>
      <c r="D7" s="37"/>
      <c r="E7" s="38">
        <v>58.7</v>
      </c>
      <c r="F7" s="38"/>
      <c r="G7" s="38">
        <f t="shared" ref="G7:G35" si="0">B7/24</f>
        <v>790</v>
      </c>
      <c r="H7" s="37">
        <v>388.3</v>
      </c>
      <c r="I7" s="37">
        <v>33.11</v>
      </c>
      <c r="J7" s="37">
        <v>26.73</v>
      </c>
      <c r="K7" s="37">
        <v>1.14</v>
      </c>
      <c r="L7" s="37">
        <v>5.8</v>
      </c>
      <c r="M7" s="37">
        <v>0.19</v>
      </c>
      <c r="N7" s="37">
        <v>29.14</v>
      </c>
      <c r="O7" s="37">
        <v>7.61</v>
      </c>
      <c r="P7" s="37">
        <v>7.34</v>
      </c>
      <c r="Q7" s="37">
        <v>6.97</v>
      </c>
      <c r="R7" s="37">
        <v>120</v>
      </c>
      <c r="S7" s="37">
        <v>6</v>
      </c>
      <c r="T7" s="35"/>
      <c r="U7" s="35"/>
      <c r="V7" s="66">
        <v>19.22</v>
      </c>
      <c r="W7" s="67">
        <v>0.7</v>
      </c>
      <c r="X7" s="50">
        <v>6.85</v>
      </c>
      <c r="Y7" s="35"/>
      <c r="Z7" s="67">
        <v>0.07913</v>
      </c>
      <c r="AA7" s="35" t="s">
        <v>24</v>
      </c>
    </row>
    <row r="8" s="1" customFormat="1" ht="22" customHeight="1" spans="1:27">
      <c r="A8" s="35">
        <v>3</v>
      </c>
      <c r="B8" s="36">
        <v>18311</v>
      </c>
      <c r="C8" s="37">
        <v>6640</v>
      </c>
      <c r="D8" s="37">
        <v>20.52</v>
      </c>
      <c r="E8" s="38">
        <v>58.7</v>
      </c>
      <c r="F8" s="40"/>
      <c r="G8" s="38">
        <f t="shared" si="0"/>
        <v>762.958333333333</v>
      </c>
      <c r="H8" s="37">
        <v>396.9</v>
      </c>
      <c r="I8" s="37">
        <v>31.2</v>
      </c>
      <c r="J8" s="37">
        <v>29.02</v>
      </c>
      <c r="K8" s="37">
        <v>1.35</v>
      </c>
      <c r="L8" s="37">
        <v>5.81</v>
      </c>
      <c r="M8" s="37">
        <v>0.252</v>
      </c>
      <c r="N8" s="37">
        <v>34.11</v>
      </c>
      <c r="O8" s="37">
        <v>8.2</v>
      </c>
      <c r="P8" s="37">
        <v>7.39</v>
      </c>
      <c r="Q8" s="37">
        <v>6.96</v>
      </c>
      <c r="R8" s="37">
        <v>124</v>
      </c>
      <c r="S8" s="37">
        <v>6</v>
      </c>
      <c r="T8" s="48"/>
      <c r="U8" s="48"/>
      <c r="V8" s="66">
        <v>19.6</v>
      </c>
      <c r="W8" s="67">
        <v>0.64</v>
      </c>
      <c r="X8" s="50">
        <v>6.55</v>
      </c>
      <c r="Y8" s="35"/>
      <c r="Z8" s="67">
        <v>0.135</v>
      </c>
      <c r="AA8" s="35" t="s">
        <v>24</v>
      </c>
    </row>
    <row r="9" s="1" customFormat="1" ht="22" customHeight="1" spans="1:27">
      <c r="A9" s="35">
        <v>4</v>
      </c>
      <c r="B9" s="36">
        <v>18735</v>
      </c>
      <c r="C9" s="37">
        <v>6740</v>
      </c>
      <c r="D9" s="37"/>
      <c r="E9" s="38">
        <v>58.7</v>
      </c>
      <c r="F9" s="40"/>
      <c r="G9" s="38">
        <f t="shared" si="0"/>
        <v>780.625</v>
      </c>
      <c r="H9" s="37">
        <v>445.6</v>
      </c>
      <c r="I9" s="37">
        <v>33.11</v>
      </c>
      <c r="J9" s="37">
        <v>28.97</v>
      </c>
      <c r="K9" s="37">
        <v>0.865</v>
      </c>
      <c r="L9" s="37">
        <v>5.6</v>
      </c>
      <c r="M9" s="37">
        <v>0.174</v>
      </c>
      <c r="N9" s="37">
        <v>32.21</v>
      </c>
      <c r="O9" s="37">
        <v>7.97</v>
      </c>
      <c r="P9" s="37">
        <v>7.3</v>
      </c>
      <c r="Q9" s="37">
        <v>6.91</v>
      </c>
      <c r="R9" s="37">
        <v>126</v>
      </c>
      <c r="S9" s="37">
        <v>6</v>
      </c>
      <c r="T9" s="35"/>
      <c r="U9" s="35"/>
      <c r="V9" s="66">
        <v>20.45</v>
      </c>
      <c r="W9" s="67">
        <v>0.62</v>
      </c>
      <c r="X9" s="50">
        <v>6.97</v>
      </c>
      <c r="Y9" s="35"/>
      <c r="Z9" s="67">
        <v>0.1035</v>
      </c>
      <c r="AA9" s="35" t="s">
        <v>24</v>
      </c>
    </row>
    <row r="10" s="1" customFormat="1" ht="22" customHeight="1" spans="1:27">
      <c r="A10" s="35">
        <v>5</v>
      </c>
      <c r="B10" s="36">
        <v>17368</v>
      </c>
      <c r="C10" s="37">
        <v>6240</v>
      </c>
      <c r="D10" s="37">
        <v>20.45</v>
      </c>
      <c r="E10" s="38">
        <v>58.7</v>
      </c>
      <c r="F10" s="40"/>
      <c r="G10" s="38">
        <f t="shared" si="0"/>
        <v>723.666666666667</v>
      </c>
      <c r="H10" s="37">
        <v>306.9</v>
      </c>
      <c r="I10" s="37">
        <v>32.58</v>
      </c>
      <c r="J10" s="37">
        <v>24.78</v>
      </c>
      <c r="K10" s="37">
        <v>1.27</v>
      </c>
      <c r="L10" s="37">
        <v>5.03</v>
      </c>
      <c r="M10" s="37">
        <v>0.103</v>
      </c>
      <c r="N10" s="37">
        <v>41.22</v>
      </c>
      <c r="O10" s="37">
        <v>7.69</v>
      </c>
      <c r="P10" s="37">
        <v>7.36</v>
      </c>
      <c r="Q10" s="65">
        <v>6.91</v>
      </c>
      <c r="R10" s="37">
        <v>103</v>
      </c>
      <c r="S10" s="37">
        <v>7</v>
      </c>
      <c r="T10" s="35"/>
      <c r="U10" s="35"/>
      <c r="V10" s="66">
        <v>19.5</v>
      </c>
      <c r="W10" s="67">
        <v>0.5</v>
      </c>
      <c r="X10" s="50">
        <v>7.02</v>
      </c>
      <c r="Y10" s="35"/>
      <c r="Z10" s="67">
        <v>0.094</v>
      </c>
      <c r="AA10" s="35" t="s">
        <v>24</v>
      </c>
    </row>
    <row r="11" s="1" customFormat="1" ht="22" customHeight="1" spans="1:27">
      <c r="A11" s="35">
        <v>6</v>
      </c>
      <c r="B11" s="36">
        <v>11717</v>
      </c>
      <c r="C11" s="37">
        <v>4930</v>
      </c>
      <c r="D11" s="37">
        <v>12.35</v>
      </c>
      <c r="E11" s="38">
        <v>58.7</v>
      </c>
      <c r="F11" s="40"/>
      <c r="G11" s="38">
        <f t="shared" si="0"/>
        <v>488.208333333333</v>
      </c>
      <c r="H11" s="37">
        <v>464.6</v>
      </c>
      <c r="I11" s="37">
        <v>39.13</v>
      </c>
      <c r="J11" s="37">
        <v>33.18</v>
      </c>
      <c r="K11" s="37">
        <v>1.13</v>
      </c>
      <c r="L11" s="37">
        <v>6.09</v>
      </c>
      <c r="M11" s="37">
        <v>0.163</v>
      </c>
      <c r="N11" s="37">
        <v>38.58</v>
      </c>
      <c r="O11" s="37">
        <v>7.82</v>
      </c>
      <c r="P11" s="37">
        <v>7.29</v>
      </c>
      <c r="Q11" s="37">
        <v>6.93</v>
      </c>
      <c r="R11" s="37">
        <v>146</v>
      </c>
      <c r="S11" s="37">
        <v>7</v>
      </c>
      <c r="T11" s="35"/>
      <c r="U11" s="35"/>
      <c r="V11" s="66">
        <v>19.25</v>
      </c>
      <c r="W11" s="67">
        <v>0.46</v>
      </c>
      <c r="X11" s="50">
        <v>7.03</v>
      </c>
      <c r="Y11" s="35"/>
      <c r="Z11" s="67">
        <v>0.0765</v>
      </c>
      <c r="AA11" s="35" t="s">
        <v>24</v>
      </c>
    </row>
    <row r="12" s="1" customFormat="1" ht="22" customHeight="1" spans="1:27">
      <c r="A12" s="35">
        <v>7</v>
      </c>
      <c r="B12" s="36">
        <v>19718</v>
      </c>
      <c r="C12" s="37">
        <v>6300</v>
      </c>
      <c r="D12" s="37">
        <v>0</v>
      </c>
      <c r="E12" s="38">
        <v>58.7</v>
      </c>
      <c r="F12" s="40"/>
      <c r="G12" s="38">
        <f t="shared" si="0"/>
        <v>821.583333333333</v>
      </c>
      <c r="H12" s="72">
        <v>453</v>
      </c>
      <c r="I12" s="37">
        <v>34.61</v>
      </c>
      <c r="J12" s="37">
        <v>26.22</v>
      </c>
      <c r="K12" s="37">
        <v>0.851</v>
      </c>
      <c r="L12" s="37">
        <v>4.86</v>
      </c>
      <c r="M12" s="37">
        <v>0.1</v>
      </c>
      <c r="N12" s="37">
        <v>34.47</v>
      </c>
      <c r="O12" s="37">
        <v>8.21</v>
      </c>
      <c r="P12" s="37">
        <v>7.19</v>
      </c>
      <c r="Q12" s="37">
        <v>6.9</v>
      </c>
      <c r="R12" s="37">
        <v>126</v>
      </c>
      <c r="S12" s="37">
        <v>5</v>
      </c>
      <c r="T12" s="35"/>
      <c r="U12" s="35"/>
      <c r="V12" s="66">
        <v>19.83</v>
      </c>
      <c r="W12" s="67">
        <v>0.65</v>
      </c>
      <c r="X12" s="50">
        <v>7.05</v>
      </c>
      <c r="Y12" s="35"/>
      <c r="Z12" s="67">
        <v>0.0886</v>
      </c>
      <c r="AA12" s="35" t="s">
        <v>24</v>
      </c>
    </row>
    <row r="13" s="1" customFormat="1" ht="22" customHeight="1" spans="1:27">
      <c r="A13" s="35">
        <v>8</v>
      </c>
      <c r="B13" s="36">
        <v>19651</v>
      </c>
      <c r="C13" s="37">
        <v>5860</v>
      </c>
      <c r="D13" s="37">
        <v>16.8</v>
      </c>
      <c r="E13" s="38">
        <v>58.7</v>
      </c>
      <c r="F13" s="40"/>
      <c r="G13" s="38">
        <f t="shared" si="0"/>
        <v>818.791666666667</v>
      </c>
      <c r="H13" s="37">
        <v>505.7</v>
      </c>
      <c r="I13" s="37">
        <v>37.62</v>
      </c>
      <c r="J13" s="37">
        <v>38.35</v>
      </c>
      <c r="K13" s="37">
        <v>1.8</v>
      </c>
      <c r="L13" s="37">
        <v>5.71</v>
      </c>
      <c r="M13" s="37">
        <v>0.125</v>
      </c>
      <c r="N13" s="37">
        <v>40.6</v>
      </c>
      <c r="O13" s="37">
        <v>7.94</v>
      </c>
      <c r="P13" s="37">
        <v>7.31</v>
      </c>
      <c r="Q13" s="37">
        <v>6.86</v>
      </c>
      <c r="R13" s="37">
        <v>153</v>
      </c>
      <c r="S13" s="37">
        <v>6</v>
      </c>
      <c r="T13" s="35"/>
      <c r="U13" s="35"/>
      <c r="V13" s="66">
        <v>21.39</v>
      </c>
      <c r="W13" s="67">
        <v>0.5</v>
      </c>
      <c r="X13" s="50">
        <v>7.01</v>
      </c>
      <c r="Y13" s="35"/>
      <c r="Z13" s="67">
        <v>0.0998</v>
      </c>
      <c r="AA13" s="35" t="s">
        <v>24</v>
      </c>
    </row>
    <row r="14" s="1" customFormat="1" ht="22" customHeight="1" spans="1:27">
      <c r="A14" s="35">
        <v>9</v>
      </c>
      <c r="B14" s="36">
        <v>17625</v>
      </c>
      <c r="C14" s="37">
        <v>5990</v>
      </c>
      <c r="D14" s="37">
        <v>8.27</v>
      </c>
      <c r="E14" s="38">
        <v>58.7</v>
      </c>
      <c r="F14" s="38"/>
      <c r="G14" s="38">
        <f t="shared" si="0"/>
        <v>734.375</v>
      </c>
      <c r="H14" s="37">
        <v>466.3</v>
      </c>
      <c r="I14" s="37">
        <v>34.58</v>
      </c>
      <c r="J14" s="37">
        <v>31.69</v>
      </c>
      <c r="K14" s="37">
        <v>1.68</v>
      </c>
      <c r="L14" s="37">
        <v>7.71</v>
      </c>
      <c r="M14" s="37">
        <v>0.174</v>
      </c>
      <c r="N14" s="37">
        <v>39.03</v>
      </c>
      <c r="O14" s="37">
        <v>7.08</v>
      </c>
      <c r="P14" s="37">
        <v>7.36</v>
      </c>
      <c r="Q14" s="37">
        <v>6.88</v>
      </c>
      <c r="R14" s="37">
        <v>156</v>
      </c>
      <c r="S14" s="37">
        <v>6</v>
      </c>
      <c r="T14" s="35"/>
      <c r="U14" s="35"/>
      <c r="V14" s="66">
        <v>21.28</v>
      </c>
      <c r="W14" s="67">
        <v>0.58</v>
      </c>
      <c r="X14" s="50">
        <v>7.05</v>
      </c>
      <c r="Y14" s="35"/>
      <c r="Z14" s="67">
        <v>0.117</v>
      </c>
      <c r="AA14" s="35" t="s">
        <v>24</v>
      </c>
    </row>
    <row r="15" s="1" customFormat="1" ht="22" customHeight="1" spans="1:27">
      <c r="A15" s="35">
        <v>10</v>
      </c>
      <c r="B15" s="36">
        <v>19231</v>
      </c>
      <c r="C15" s="37">
        <v>5300</v>
      </c>
      <c r="D15" s="37">
        <v>4.1</v>
      </c>
      <c r="E15" s="38">
        <v>58.7</v>
      </c>
      <c r="F15" s="40"/>
      <c r="G15" s="38">
        <f t="shared" si="0"/>
        <v>801.291666666667</v>
      </c>
      <c r="H15" s="37">
        <v>463.5</v>
      </c>
      <c r="I15" s="37">
        <v>28.59</v>
      </c>
      <c r="J15" s="37">
        <v>26.49</v>
      </c>
      <c r="K15" s="37">
        <v>1.81</v>
      </c>
      <c r="L15" s="37">
        <v>6.37</v>
      </c>
      <c r="M15" s="37">
        <v>0.169</v>
      </c>
      <c r="N15" s="37">
        <v>36.25</v>
      </c>
      <c r="O15" s="37">
        <v>6.17</v>
      </c>
      <c r="P15" s="37">
        <v>7.28</v>
      </c>
      <c r="Q15" s="37">
        <v>6.85</v>
      </c>
      <c r="R15" s="37">
        <v>138</v>
      </c>
      <c r="S15" s="37">
        <v>7</v>
      </c>
      <c r="T15" s="35"/>
      <c r="U15" s="35"/>
      <c r="V15" s="66">
        <v>21.86</v>
      </c>
      <c r="W15" s="67">
        <v>0.56</v>
      </c>
      <c r="X15" s="50">
        <v>7.06</v>
      </c>
      <c r="Y15" s="35"/>
      <c r="Z15" s="67">
        <v>0.1209</v>
      </c>
      <c r="AA15" s="35" t="s">
        <v>24</v>
      </c>
    </row>
    <row r="16" s="1" customFormat="1" ht="22" customHeight="1" spans="1:27">
      <c r="A16" s="35">
        <v>11</v>
      </c>
      <c r="B16" s="36">
        <v>18475</v>
      </c>
      <c r="C16" s="37">
        <v>5480</v>
      </c>
      <c r="D16" s="37">
        <v>8.27</v>
      </c>
      <c r="E16" s="38">
        <v>58.7</v>
      </c>
      <c r="F16" s="40"/>
      <c r="G16" s="38">
        <f t="shared" si="0"/>
        <v>769.791666666667</v>
      </c>
      <c r="H16" s="37">
        <v>494.6</v>
      </c>
      <c r="I16" s="37">
        <v>30.16</v>
      </c>
      <c r="J16" s="37">
        <v>25.74</v>
      </c>
      <c r="K16" s="37">
        <v>1.16</v>
      </c>
      <c r="L16" s="37">
        <v>6.36</v>
      </c>
      <c r="M16" s="37">
        <v>0.224</v>
      </c>
      <c r="N16" s="37">
        <v>27.08</v>
      </c>
      <c r="O16" s="37">
        <v>5.6</v>
      </c>
      <c r="P16" s="37">
        <v>7.28</v>
      </c>
      <c r="Q16" s="37">
        <v>6.93</v>
      </c>
      <c r="R16" s="37">
        <v>116</v>
      </c>
      <c r="S16" s="37">
        <v>5</v>
      </c>
      <c r="T16" s="35"/>
      <c r="U16" s="35"/>
      <c r="V16" s="66">
        <v>22.77</v>
      </c>
      <c r="W16" s="67">
        <v>0.5</v>
      </c>
      <c r="X16" s="50">
        <v>7.03</v>
      </c>
      <c r="Y16" s="35"/>
      <c r="Z16" s="67">
        <v>0.2232</v>
      </c>
      <c r="AA16" s="35" t="s">
        <v>24</v>
      </c>
    </row>
    <row r="17" s="1" customFormat="1" ht="22" customHeight="1" spans="1:27">
      <c r="A17" s="35">
        <v>12</v>
      </c>
      <c r="B17" s="36">
        <v>19514</v>
      </c>
      <c r="C17" s="37">
        <v>6240</v>
      </c>
      <c r="D17" s="37">
        <v>12.41</v>
      </c>
      <c r="E17" s="38">
        <v>58.7</v>
      </c>
      <c r="F17" s="40"/>
      <c r="G17" s="38">
        <f t="shared" si="0"/>
        <v>813.083333333333</v>
      </c>
      <c r="H17" s="37">
        <v>391.3</v>
      </c>
      <c r="I17" s="37">
        <v>30.1</v>
      </c>
      <c r="J17" s="37">
        <v>33.82</v>
      </c>
      <c r="K17" s="37">
        <v>1.66</v>
      </c>
      <c r="L17" s="37">
        <v>5.52</v>
      </c>
      <c r="M17" s="37">
        <v>0.233</v>
      </c>
      <c r="N17" s="37">
        <v>36.52</v>
      </c>
      <c r="O17" s="37">
        <v>5.8</v>
      </c>
      <c r="P17" s="37">
        <v>7.31</v>
      </c>
      <c r="Q17" s="37">
        <v>6.91</v>
      </c>
      <c r="R17" s="37">
        <v>113</v>
      </c>
      <c r="S17" s="37">
        <v>6</v>
      </c>
      <c r="T17" s="35"/>
      <c r="U17" s="35"/>
      <c r="V17" s="66">
        <v>22.6</v>
      </c>
      <c r="W17" s="67">
        <v>0.4</v>
      </c>
      <c r="X17" s="50">
        <v>7.02</v>
      </c>
      <c r="Y17" s="35"/>
      <c r="Z17" s="67">
        <v>0.1921</v>
      </c>
      <c r="AA17" s="35" t="s">
        <v>24</v>
      </c>
    </row>
    <row r="18" s="1" customFormat="1" ht="22" customHeight="1" spans="1:27">
      <c r="A18" s="35">
        <v>13</v>
      </c>
      <c r="B18" s="36">
        <v>18579</v>
      </c>
      <c r="C18" s="37">
        <v>6180</v>
      </c>
      <c r="D18" s="37">
        <v>16.84</v>
      </c>
      <c r="E18" s="38">
        <v>58.7</v>
      </c>
      <c r="F18" s="40"/>
      <c r="G18" s="38">
        <f t="shared" si="0"/>
        <v>774.125</v>
      </c>
      <c r="H18" s="37">
        <v>301.2</v>
      </c>
      <c r="I18" s="37">
        <v>36.1</v>
      </c>
      <c r="J18" s="37">
        <v>26.97</v>
      </c>
      <c r="K18" s="37">
        <v>1.55</v>
      </c>
      <c r="L18" s="37">
        <v>4.14</v>
      </c>
      <c r="M18" s="37">
        <v>0.294</v>
      </c>
      <c r="N18" s="37">
        <v>31.55</v>
      </c>
      <c r="O18" s="37">
        <v>8.61</v>
      </c>
      <c r="P18" s="37">
        <v>7.29</v>
      </c>
      <c r="Q18" s="37">
        <v>6.93</v>
      </c>
      <c r="R18" s="37">
        <v>118</v>
      </c>
      <c r="S18" s="37">
        <v>6</v>
      </c>
      <c r="T18" s="35"/>
      <c r="U18" s="35"/>
      <c r="V18" s="66">
        <v>23.12</v>
      </c>
      <c r="W18" s="67">
        <v>0.3</v>
      </c>
      <c r="X18" s="50">
        <v>6.95</v>
      </c>
      <c r="Y18" s="35"/>
      <c r="Z18" s="67">
        <v>0.1628</v>
      </c>
      <c r="AA18" s="35" t="s">
        <v>24</v>
      </c>
    </row>
    <row r="19" s="1" customFormat="1" ht="22" customHeight="1" spans="1:27">
      <c r="A19" s="35">
        <v>14</v>
      </c>
      <c r="B19" s="36">
        <v>19163</v>
      </c>
      <c r="C19" s="37">
        <v>6760</v>
      </c>
      <c r="D19" s="37">
        <v>12.27</v>
      </c>
      <c r="E19" s="38">
        <v>58.7</v>
      </c>
      <c r="F19" s="40"/>
      <c r="G19" s="38">
        <f t="shared" si="0"/>
        <v>798.458333333333</v>
      </c>
      <c r="H19" s="37">
        <v>374.7</v>
      </c>
      <c r="I19" s="37">
        <v>40.63</v>
      </c>
      <c r="J19" s="37">
        <v>36.32</v>
      </c>
      <c r="K19" s="37">
        <v>0.953</v>
      </c>
      <c r="L19" s="37">
        <v>5.36</v>
      </c>
      <c r="M19" s="37">
        <v>0.12</v>
      </c>
      <c r="N19" s="37">
        <v>39.92</v>
      </c>
      <c r="O19" s="37">
        <v>6.93</v>
      </c>
      <c r="P19" s="37">
        <v>7.28</v>
      </c>
      <c r="Q19" s="37">
        <v>6.91</v>
      </c>
      <c r="R19" s="37">
        <v>106</v>
      </c>
      <c r="S19" s="37">
        <v>6</v>
      </c>
      <c r="T19" s="35"/>
      <c r="U19" s="35"/>
      <c r="V19" s="66">
        <v>23.73</v>
      </c>
      <c r="W19" s="67">
        <v>0.27</v>
      </c>
      <c r="X19" s="50">
        <v>6.9</v>
      </c>
      <c r="Y19" s="35"/>
      <c r="Z19" s="67">
        <v>0.078</v>
      </c>
      <c r="AA19" s="35" t="s">
        <v>24</v>
      </c>
    </row>
    <row r="20" s="1" customFormat="1" ht="22" customHeight="1" spans="1:27">
      <c r="A20" s="35">
        <v>15</v>
      </c>
      <c r="B20" s="36">
        <v>18236</v>
      </c>
      <c r="C20" s="37">
        <v>6510</v>
      </c>
      <c r="D20" s="37">
        <v>12.47</v>
      </c>
      <c r="E20" s="38">
        <v>58.7</v>
      </c>
      <c r="F20" s="40"/>
      <c r="G20" s="38">
        <f t="shared" si="0"/>
        <v>759.833333333333</v>
      </c>
      <c r="H20" s="37">
        <v>292</v>
      </c>
      <c r="I20" s="37">
        <v>36.83</v>
      </c>
      <c r="J20" s="37">
        <v>28.92</v>
      </c>
      <c r="K20" s="37">
        <v>0.973</v>
      </c>
      <c r="L20" s="37">
        <v>4.38</v>
      </c>
      <c r="M20" s="37">
        <v>0.125</v>
      </c>
      <c r="N20" s="37">
        <v>31.6</v>
      </c>
      <c r="O20" s="37">
        <v>6.97</v>
      </c>
      <c r="P20" s="37">
        <v>7.29</v>
      </c>
      <c r="Q20" s="37">
        <v>6.91</v>
      </c>
      <c r="R20" s="37">
        <v>103</v>
      </c>
      <c r="S20" s="37">
        <v>7</v>
      </c>
      <c r="T20" s="35"/>
      <c r="U20" s="35"/>
      <c r="V20" s="66">
        <v>22.26</v>
      </c>
      <c r="W20" s="67">
        <v>0.13</v>
      </c>
      <c r="X20" s="50">
        <v>6.9</v>
      </c>
      <c r="Y20" s="35"/>
      <c r="Z20" s="67">
        <v>0.1486</v>
      </c>
      <c r="AA20" s="35" t="s">
        <v>24</v>
      </c>
    </row>
    <row r="21" s="1" customFormat="1" ht="22" customHeight="1" spans="1:27">
      <c r="A21" s="35">
        <v>16</v>
      </c>
      <c r="B21" s="36">
        <v>18981</v>
      </c>
      <c r="C21" s="37">
        <v>6540</v>
      </c>
      <c r="D21" s="37">
        <v>12.41</v>
      </c>
      <c r="E21" s="38">
        <v>58.7</v>
      </c>
      <c r="F21" s="35"/>
      <c r="G21" s="38">
        <f t="shared" si="0"/>
        <v>790.875</v>
      </c>
      <c r="H21" s="37">
        <v>466.3</v>
      </c>
      <c r="I21" s="37">
        <v>36.18</v>
      </c>
      <c r="J21" s="37">
        <v>28.76</v>
      </c>
      <c r="K21" s="37">
        <v>1.46</v>
      </c>
      <c r="L21" s="37">
        <v>5.88</v>
      </c>
      <c r="M21" s="37">
        <v>0.116</v>
      </c>
      <c r="N21" s="37">
        <v>31.6</v>
      </c>
      <c r="O21" s="37">
        <v>5.42</v>
      </c>
      <c r="P21" s="37">
        <v>7.33</v>
      </c>
      <c r="Q21" s="37">
        <v>6.9</v>
      </c>
      <c r="R21" s="37">
        <v>142</v>
      </c>
      <c r="S21" s="37">
        <v>7</v>
      </c>
      <c r="T21" s="35"/>
      <c r="U21" s="35"/>
      <c r="V21" s="66">
        <v>21.63</v>
      </c>
      <c r="W21" s="67">
        <v>0.13</v>
      </c>
      <c r="X21" s="50">
        <v>6.9</v>
      </c>
      <c r="Y21" s="35"/>
      <c r="Z21" s="67">
        <v>0.123</v>
      </c>
      <c r="AA21" s="35" t="s">
        <v>24</v>
      </c>
    </row>
    <row r="22" s="1" customFormat="1" ht="22" customHeight="1" spans="1:27">
      <c r="A22" s="35">
        <v>17</v>
      </c>
      <c r="B22" s="36">
        <v>19176</v>
      </c>
      <c r="C22" s="37">
        <v>4910</v>
      </c>
      <c r="D22" s="37">
        <v>12.29</v>
      </c>
      <c r="E22" s="38">
        <v>58.7</v>
      </c>
      <c r="F22" s="35"/>
      <c r="G22" s="38">
        <f t="shared" si="0"/>
        <v>799</v>
      </c>
      <c r="H22" s="37">
        <v>289.2</v>
      </c>
      <c r="I22" s="37">
        <v>42.1</v>
      </c>
      <c r="J22" s="37">
        <v>27.85</v>
      </c>
      <c r="K22" s="37">
        <v>0.926</v>
      </c>
      <c r="L22" s="37">
        <v>6.12</v>
      </c>
      <c r="M22" s="37">
        <v>0.164</v>
      </c>
      <c r="N22" s="37">
        <v>31.18</v>
      </c>
      <c r="O22" s="37">
        <v>7.2</v>
      </c>
      <c r="P22" s="37">
        <v>7.28</v>
      </c>
      <c r="Q22" s="37">
        <v>6.85</v>
      </c>
      <c r="R22" s="37">
        <v>112</v>
      </c>
      <c r="S22" s="37">
        <v>6</v>
      </c>
      <c r="T22" s="35"/>
      <c r="U22" s="35"/>
      <c r="V22" s="66">
        <v>22.68</v>
      </c>
      <c r="W22" s="67">
        <v>0.13</v>
      </c>
      <c r="X22" s="50">
        <v>6.9</v>
      </c>
      <c r="Y22" s="35"/>
      <c r="Z22" s="67">
        <v>0.1117</v>
      </c>
      <c r="AA22" s="35" t="s">
        <v>24</v>
      </c>
    </row>
    <row r="23" s="1" customFormat="1" ht="22" customHeight="1" spans="1:27">
      <c r="A23" s="35">
        <v>18</v>
      </c>
      <c r="B23" s="36">
        <v>19000</v>
      </c>
      <c r="C23" s="37">
        <v>5480</v>
      </c>
      <c r="D23" s="37">
        <v>12.49</v>
      </c>
      <c r="E23" s="38">
        <v>58.7</v>
      </c>
      <c r="F23" s="35"/>
      <c r="G23" s="38">
        <f t="shared" si="0"/>
        <v>791.666666666667</v>
      </c>
      <c r="H23" s="37">
        <v>296.5</v>
      </c>
      <c r="I23" s="37">
        <v>40.63</v>
      </c>
      <c r="J23" s="37">
        <v>23.16</v>
      </c>
      <c r="K23" s="37">
        <v>1.45</v>
      </c>
      <c r="L23" s="37">
        <v>4.76</v>
      </c>
      <c r="M23" s="37">
        <v>0.279</v>
      </c>
      <c r="N23" s="37">
        <v>46.02</v>
      </c>
      <c r="O23" s="37">
        <v>4.79</v>
      </c>
      <c r="P23" s="37">
        <v>7.29</v>
      </c>
      <c r="Q23" s="37">
        <v>6.93</v>
      </c>
      <c r="R23" s="37">
        <v>116</v>
      </c>
      <c r="S23" s="37">
        <v>6</v>
      </c>
      <c r="T23" s="35"/>
      <c r="U23" s="35"/>
      <c r="V23" s="66">
        <v>23.15</v>
      </c>
      <c r="W23" s="67">
        <v>0.13</v>
      </c>
      <c r="X23" s="50">
        <v>6.9</v>
      </c>
      <c r="Y23" s="35"/>
      <c r="Z23" s="67">
        <v>0.12199</v>
      </c>
      <c r="AA23" s="35" t="s">
        <v>24</v>
      </c>
    </row>
    <row r="24" s="1" customFormat="1" ht="22" customHeight="1" spans="1:27">
      <c r="A24" s="35">
        <v>19</v>
      </c>
      <c r="B24" s="36">
        <v>19371</v>
      </c>
      <c r="C24" s="37">
        <v>5790</v>
      </c>
      <c r="D24" s="37">
        <v>16.42</v>
      </c>
      <c r="E24" s="38">
        <v>58.7</v>
      </c>
      <c r="F24" s="35"/>
      <c r="G24" s="38">
        <f t="shared" si="0"/>
        <v>807.125</v>
      </c>
      <c r="H24" s="37">
        <v>362.7</v>
      </c>
      <c r="I24" s="37">
        <v>37.62</v>
      </c>
      <c r="J24" s="37">
        <v>20.95</v>
      </c>
      <c r="K24" s="37">
        <v>0.986</v>
      </c>
      <c r="L24" s="37">
        <v>3.96</v>
      </c>
      <c r="M24" s="37">
        <v>0.24</v>
      </c>
      <c r="N24" s="37">
        <v>45.47</v>
      </c>
      <c r="O24" s="37">
        <v>10.4</v>
      </c>
      <c r="P24" s="37">
        <v>7.36</v>
      </c>
      <c r="Q24" s="37">
        <v>6.94</v>
      </c>
      <c r="R24" s="37">
        <v>106</v>
      </c>
      <c r="S24" s="37">
        <v>6</v>
      </c>
      <c r="T24" s="35"/>
      <c r="U24" s="35"/>
      <c r="V24" s="66">
        <v>31.01</v>
      </c>
      <c r="W24" s="67">
        <v>0.2</v>
      </c>
      <c r="X24" s="50">
        <v>6.9</v>
      </c>
      <c r="Y24" s="35"/>
      <c r="Z24" s="67">
        <v>0.1259</v>
      </c>
      <c r="AA24" s="35" t="s">
        <v>24</v>
      </c>
    </row>
    <row r="25" s="1" customFormat="1" ht="22" customHeight="1" spans="1:27">
      <c r="A25" s="35">
        <v>20</v>
      </c>
      <c r="B25" s="36">
        <v>19098</v>
      </c>
      <c r="C25" s="37">
        <v>6010</v>
      </c>
      <c r="D25" s="37">
        <v>12.28</v>
      </c>
      <c r="E25" s="38">
        <v>58.7</v>
      </c>
      <c r="F25" s="35"/>
      <c r="G25" s="38">
        <f t="shared" si="0"/>
        <v>795.75</v>
      </c>
      <c r="H25" s="37">
        <v>396.3</v>
      </c>
      <c r="I25" s="37">
        <v>39.68</v>
      </c>
      <c r="J25" s="37">
        <v>21.08</v>
      </c>
      <c r="K25" s="37">
        <v>0.899</v>
      </c>
      <c r="L25" s="37">
        <v>6.36</v>
      </c>
      <c r="M25" s="37">
        <v>0.194</v>
      </c>
      <c r="N25" s="37">
        <v>29.82</v>
      </c>
      <c r="O25" s="37">
        <v>9.55</v>
      </c>
      <c r="P25" s="37">
        <v>7.31</v>
      </c>
      <c r="Q25" s="37">
        <v>6.93</v>
      </c>
      <c r="R25" s="37">
        <v>142</v>
      </c>
      <c r="S25" s="37">
        <v>5</v>
      </c>
      <c r="T25" s="35"/>
      <c r="U25" s="35"/>
      <c r="V25" s="66">
        <v>31.44</v>
      </c>
      <c r="W25" s="67">
        <v>0.13</v>
      </c>
      <c r="X25" s="50">
        <v>6.9</v>
      </c>
      <c r="Y25" s="35"/>
      <c r="Z25" s="67">
        <v>0.1187</v>
      </c>
      <c r="AA25" s="35" t="s">
        <v>24</v>
      </c>
    </row>
    <row r="26" s="1" customFormat="1" ht="22" customHeight="1" spans="1:27">
      <c r="A26" s="35">
        <v>21</v>
      </c>
      <c r="B26" s="36">
        <v>19569</v>
      </c>
      <c r="C26" s="37">
        <v>4810</v>
      </c>
      <c r="D26" s="37">
        <v>8.31</v>
      </c>
      <c r="E26" s="38">
        <v>58.7</v>
      </c>
      <c r="F26" s="35"/>
      <c r="G26" s="38">
        <f t="shared" si="0"/>
        <v>815.375</v>
      </c>
      <c r="H26" s="37">
        <v>302.5</v>
      </c>
      <c r="I26" s="37">
        <v>39.13</v>
      </c>
      <c r="J26" s="37">
        <v>32.59</v>
      </c>
      <c r="K26" s="37">
        <v>1.49</v>
      </c>
      <c r="L26" s="37">
        <v>5.21</v>
      </c>
      <c r="M26" s="37">
        <v>0.243</v>
      </c>
      <c r="N26" s="37">
        <v>34.35</v>
      </c>
      <c r="O26" s="37">
        <v>10.75</v>
      </c>
      <c r="P26" s="37">
        <v>7.29</v>
      </c>
      <c r="Q26" s="37">
        <v>6.94</v>
      </c>
      <c r="R26" s="37">
        <v>106</v>
      </c>
      <c r="S26" s="37">
        <v>5</v>
      </c>
      <c r="T26" s="35"/>
      <c r="U26" s="35"/>
      <c r="V26" s="66">
        <v>30.84</v>
      </c>
      <c r="W26" s="67">
        <v>0.12</v>
      </c>
      <c r="X26" s="50">
        <v>6.9</v>
      </c>
      <c r="Y26" s="35"/>
      <c r="Z26" s="67">
        <v>0.1139</v>
      </c>
      <c r="AA26" s="35" t="s">
        <v>24</v>
      </c>
    </row>
    <row r="27" s="1" customFormat="1" ht="22" customHeight="1" spans="1:27">
      <c r="A27" s="35">
        <v>22</v>
      </c>
      <c r="B27" s="36">
        <v>18288</v>
      </c>
      <c r="C27" s="37">
        <v>4950</v>
      </c>
      <c r="D27" s="37">
        <v>8.31</v>
      </c>
      <c r="E27" s="38">
        <v>58.7</v>
      </c>
      <c r="F27" s="35"/>
      <c r="G27" s="38">
        <f t="shared" si="0"/>
        <v>762</v>
      </c>
      <c r="H27" s="37">
        <v>276.1</v>
      </c>
      <c r="I27" s="37">
        <v>38.5</v>
      </c>
      <c r="J27" s="37">
        <v>20.74</v>
      </c>
      <c r="K27" s="37">
        <v>1.05</v>
      </c>
      <c r="L27" s="37">
        <v>4.68</v>
      </c>
      <c r="M27" s="37">
        <v>0.213</v>
      </c>
      <c r="N27" s="37">
        <v>31.54</v>
      </c>
      <c r="O27" s="37">
        <v>8.65</v>
      </c>
      <c r="P27" s="37">
        <v>7.39</v>
      </c>
      <c r="Q27" s="37">
        <v>7.06</v>
      </c>
      <c r="R27" s="37">
        <v>102</v>
      </c>
      <c r="S27" s="37">
        <v>6</v>
      </c>
      <c r="T27" s="35"/>
      <c r="U27" s="35"/>
      <c r="V27" s="66">
        <v>30.34</v>
      </c>
      <c r="W27" s="67">
        <v>0.12</v>
      </c>
      <c r="X27" s="50">
        <v>6.9</v>
      </c>
      <c r="Y27" s="35"/>
      <c r="Z27" s="67">
        <v>0.1109</v>
      </c>
      <c r="AA27" s="35" t="s">
        <v>24</v>
      </c>
    </row>
    <row r="28" s="1" customFormat="1" ht="22" customHeight="1" spans="1:27">
      <c r="A28" s="35">
        <v>23</v>
      </c>
      <c r="B28" s="36">
        <v>19097</v>
      </c>
      <c r="C28" s="37">
        <v>5480</v>
      </c>
      <c r="D28" s="37">
        <v>16.82</v>
      </c>
      <c r="E28" s="38">
        <v>58.7</v>
      </c>
      <c r="F28" s="35"/>
      <c r="G28" s="38">
        <f t="shared" si="0"/>
        <v>795.708333333333</v>
      </c>
      <c r="H28" s="37">
        <v>290.5</v>
      </c>
      <c r="I28" s="37">
        <v>36.65</v>
      </c>
      <c r="J28" s="37">
        <v>27.14</v>
      </c>
      <c r="K28" s="37">
        <v>1.34</v>
      </c>
      <c r="L28" s="37">
        <v>4.49</v>
      </c>
      <c r="M28" s="37">
        <v>0.31</v>
      </c>
      <c r="N28" s="37">
        <v>30.58</v>
      </c>
      <c r="O28" s="37">
        <v>11.05</v>
      </c>
      <c r="P28" s="37">
        <v>7.29</v>
      </c>
      <c r="Q28" s="37">
        <v>6.92</v>
      </c>
      <c r="R28" s="37">
        <v>94</v>
      </c>
      <c r="S28" s="37">
        <v>6</v>
      </c>
      <c r="T28" s="35"/>
      <c r="U28" s="35"/>
      <c r="V28" s="66">
        <v>29.52</v>
      </c>
      <c r="W28" s="67">
        <v>0.13</v>
      </c>
      <c r="X28" s="50">
        <v>6.9</v>
      </c>
      <c r="Y28" s="35"/>
      <c r="Z28" s="67">
        <v>0.1125</v>
      </c>
      <c r="AA28" s="35" t="s">
        <v>24</v>
      </c>
    </row>
    <row r="29" s="1" customFormat="1" ht="22" customHeight="1" spans="1:27">
      <c r="A29" s="35">
        <v>24</v>
      </c>
      <c r="B29" s="36">
        <v>22601</v>
      </c>
      <c r="C29" s="37">
        <v>5400</v>
      </c>
      <c r="D29" s="37">
        <v>12.38</v>
      </c>
      <c r="E29" s="38">
        <v>58.7</v>
      </c>
      <c r="F29" s="35"/>
      <c r="G29" s="38">
        <f t="shared" si="0"/>
        <v>941.708333333333</v>
      </c>
      <c r="H29" s="37">
        <v>366.1</v>
      </c>
      <c r="I29" s="37">
        <v>39.63</v>
      </c>
      <c r="J29" s="37">
        <v>24.39</v>
      </c>
      <c r="K29" s="37">
        <v>1.05</v>
      </c>
      <c r="L29" s="37">
        <v>4.06</v>
      </c>
      <c r="M29" s="37">
        <v>0.281</v>
      </c>
      <c r="N29" s="37">
        <v>34.35</v>
      </c>
      <c r="O29" s="37">
        <v>7.21</v>
      </c>
      <c r="P29" s="37">
        <v>7.15</v>
      </c>
      <c r="Q29" s="37">
        <v>6.95</v>
      </c>
      <c r="R29" s="37">
        <v>101</v>
      </c>
      <c r="S29" s="37">
        <v>6</v>
      </c>
      <c r="T29" s="35"/>
      <c r="U29" s="35"/>
      <c r="V29" s="66">
        <v>27.47</v>
      </c>
      <c r="W29" s="67">
        <v>0.12</v>
      </c>
      <c r="X29" s="50">
        <v>6.9</v>
      </c>
      <c r="Y29" s="35"/>
      <c r="Z29" s="67">
        <v>0.1143</v>
      </c>
      <c r="AA29" s="35" t="s">
        <v>24</v>
      </c>
    </row>
    <row r="30" s="1" customFormat="1" ht="22" customHeight="1" spans="1:27">
      <c r="A30" s="35">
        <v>25</v>
      </c>
      <c r="B30" s="36">
        <v>12837</v>
      </c>
      <c r="C30" s="37">
        <v>5315</v>
      </c>
      <c r="D30" s="37">
        <v>16.51</v>
      </c>
      <c r="E30" s="38">
        <v>58.7</v>
      </c>
      <c r="F30" s="35"/>
      <c r="G30" s="38">
        <f t="shared" si="0"/>
        <v>534.875</v>
      </c>
      <c r="H30" s="37">
        <v>382.3</v>
      </c>
      <c r="I30" s="37">
        <v>31.6</v>
      </c>
      <c r="J30" s="37">
        <v>28.16</v>
      </c>
      <c r="K30" s="37">
        <v>0.89</v>
      </c>
      <c r="L30" s="37">
        <v>5.2</v>
      </c>
      <c r="M30" s="37">
        <v>0.213</v>
      </c>
      <c r="N30" s="37">
        <v>36.93</v>
      </c>
      <c r="O30" s="37">
        <v>7.52</v>
      </c>
      <c r="P30" s="37">
        <v>7.41</v>
      </c>
      <c r="Q30" s="37">
        <v>7.12</v>
      </c>
      <c r="R30" s="37">
        <v>116</v>
      </c>
      <c r="S30" s="37">
        <v>6</v>
      </c>
      <c r="T30" s="35"/>
      <c r="U30" s="35"/>
      <c r="V30" s="66">
        <v>25.38</v>
      </c>
      <c r="W30" s="67">
        <v>0.13</v>
      </c>
      <c r="X30" s="50">
        <v>6.9</v>
      </c>
      <c r="Y30" s="35"/>
      <c r="Z30" s="67">
        <v>0.1547</v>
      </c>
      <c r="AA30" s="35" t="s">
        <v>24</v>
      </c>
    </row>
    <row r="31" s="1" customFormat="1" ht="22" customHeight="1" spans="1:27">
      <c r="A31" s="35">
        <v>26</v>
      </c>
      <c r="B31" s="36">
        <v>18607</v>
      </c>
      <c r="C31" s="37">
        <v>5526</v>
      </c>
      <c r="D31" s="37">
        <v>8.25</v>
      </c>
      <c r="E31" s="38">
        <v>58.7</v>
      </c>
      <c r="F31" s="35"/>
      <c r="G31" s="38">
        <f t="shared" si="0"/>
        <v>775.291666666667</v>
      </c>
      <c r="H31" s="72">
        <v>289</v>
      </c>
      <c r="I31" s="37">
        <v>24.08</v>
      </c>
      <c r="J31" s="37">
        <v>35.18</v>
      </c>
      <c r="K31" s="37">
        <v>0.71</v>
      </c>
      <c r="L31" s="37">
        <v>4.28</v>
      </c>
      <c r="M31" s="37">
        <v>0.184</v>
      </c>
      <c r="N31" s="37">
        <v>40.19</v>
      </c>
      <c r="O31" s="37">
        <v>7.52</v>
      </c>
      <c r="P31" s="37">
        <v>7.36</v>
      </c>
      <c r="Q31" s="37">
        <v>7.08</v>
      </c>
      <c r="R31" s="37">
        <v>94</v>
      </c>
      <c r="S31" s="37">
        <v>5</v>
      </c>
      <c r="T31" s="35"/>
      <c r="U31" s="35"/>
      <c r="V31" s="66">
        <v>24.72</v>
      </c>
      <c r="W31" s="67">
        <v>0.22</v>
      </c>
      <c r="X31" s="50">
        <v>6.9</v>
      </c>
      <c r="Y31" s="35"/>
      <c r="Z31" s="67">
        <v>0.0634</v>
      </c>
      <c r="AA31" s="35" t="s">
        <v>24</v>
      </c>
    </row>
    <row r="32" s="1" customFormat="1" ht="22" customHeight="1" spans="1:27">
      <c r="A32" s="35">
        <v>27</v>
      </c>
      <c r="B32" s="36">
        <v>18926</v>
      </c>
      <c r="C32" s="37">
        <v>7489</v>
      </c>
      <c r="D32" s="37">
        <v>12.33</v>
      </c>
      <c r="E32" s="38">
        <v>58.7</v>
      </c>
      <c r="F32" s="35"/>
      <c r="G32" s="38">
        <f t="shared" si="0"/>
        <v>788.583333333333</v>
      </c>
      <c r="H32" s="37">
        <v>394.2</v>
      </c>
      <c r="I32" s="37">
        <v>39.13</v>
      </c>
      <c r="J32" s="37">
        <v>30.92</v>
      </c>
      <c r="K32" s="37">
        <v>0.79</v>
      </c>
      <c r="L32" s="37">
        <v>3.43</v>
      </c>
      <c r="M32" s="37">
        <v>0.229</v>
      </c>
      <c r="N32" s="37">
        <v>42.98</v>
      </c>
      <c r="O32" s="37">
        <v>7.87</v>
      </c>
      <c r="P32" s="37">
        <v>7.36</v>
      </c>
      <c r="Q32" s="37">
        <v>7.04</v>
      </c>
      <c r="R32" s="37">
        <v>113</v>
      </c>
      <c r="S32" s="37">
        <v>7</v>
      </c>
      <c r="T32" s="35"/>
      <c r="U32" s="35"/>
      <c r="V32" s="66">
        <v>24.26</v>
      </c>
      <c r="W32" s="67">
        <v>0.13</v>
      </c>
      <c r="X32" s="50">
        <v>6.9</v>
      </c>
      <c r="Y32" s="35"/>
      <c r="Z32" s="67">
        <v>0.0717</v>
      </c>
      <c r="AA32" s="35" t="s">
        <v>24</v>
      </c>
    </row>
    <row r="33" s="1" customFormat="1" ht="22" customHeight="1" spans="1:27">
      <c r="A33" s="35">
        <v>28</v>
      </c>
      <c r="B33" s="36">
        <v>18236</v>
      </c>
      <c r="C33" s="37">
        <v>5790</v>
      </c>
      <c r="D33" s="37">
        <v>16.53</v>
      </c>
      <c r="E33" s="38">
        <v>58.7</v>
      </c>
      <c r="F33" s="35"/>
      <c r="G33" s="38">
        <f t="shared" si="0"/>
        <v>759.833333333333</v>
      </c>
      <c r="H33" s="37">
        <v>322.9</v>
      </c>
      <c r="I33" s="37">
        <v>42.12</v>
      </c>
      <c r="J33" s="37">
        <v>29.59</v>
      </c>
      <c r="K33" s="37">
        <v>1.36</v>
      </c>
      <c r="L33" s="37">
        <v>4.99</v>
      </c>
      <c r="M33" s="37">
        <v>0.299</v>
      </c>
      <c r="N33" s="37">
        <v>30.29</v>
      </c>
      <c r="O33" s="37">
        <v>6.55</v>
      </c>
      <c r="P33" s="37">
        <v>7.29</v>
      </c>
      <c r="Q33" s="37">
        <v>6.93</v>
      </c>
      <c r="R33" s="37">
        <v>105</v>
      </c>
      <c r="S33" s="37">
        <v>6</v>
      </c>
      <c r="T33" s="35"/>
      <c r="U33" s="35"/>
      <c r="V33" s="66">
        <v>24.77</v>
      </c>
      <c r="W33" s="67">
        <v>0.12</v>
      </c>
      <c r="X33" s="50">
        <v>6.9</v>
      </c>
      <c r="Y33" s="35"/>
      <c r="Z33" s="67">
        <v>0.1055</v>
      </c>
      <c r="AA33" s="35" t="s">
        <v>24</v>
      </c>
    </row>
    <row r="34" s="1" customFormat="1" ht="22" customHeight="1" spans="1:27">
      <c r="A34" s="35">
        <v>29</v>
      </c>
      <c r="B34" s="36">
        <v>17731</v>
      </c>
      <c r="C34" s="37">
        <v>5550</v>
      </c>
      <c r="D34" s="37">
        <v>8.26</v>
      </c>
      <c r="E34" s="38">
        <v>58.7</v>
      </c>
      <c r="F34" s="35"/>
      <c r="G34" s="38">
        <f t="shared" si="0"/>
        <v>738.791666666667</v>
      </c>
      <c r="H34" s="37">
        <v>307</v>
      </c>
      <c r="I34" s="37">
        <v>30.1</v>
      </c>
      <c r="J34" s="37">
        <v>34.57</v>
      </c>
      <c r="K34" s="37">
        <v>1.46</v>
      </c>
      <c r="L34" s="37">
        <v>5.01</v>
      </c>
      <c r="M34" s="37">
        <v>0.311</v>
      </c>
      <c r="N34" s="37">
        <v>40.53</v>
      </c>
      <c r="O34" s="37">
        <v>6.07</v>
      </c>
      <c r="P34" s="37">
        <v>7.34</v>
      </c>
      <c r="Q34" s="37">
        <v>6.96</v>
      </c>
      <c r="R34" s="37">
        <v>68</v>
      </c>
      <c r="S34" s="37">
        <v>6</v>
      </c>
      <c r="T34" s="35"/>
      <c r="U34" s="35"/>
      <c r="V34" s="66">
        <v>23.92</v>
      </c>
      <c r="W34" s="67">
        <v>0.13</v>
      </c>
      <c r="X34" s="50">
        <v>6.9</v>
      </c>
      <c r="Y34" s="35"/>
      <c r="Z34" s="67">
        <v>0.1166</v>
      </c>
      <c r="AA34" s="35" t="s">
        <v>24</v>
      </c>
    </row>
    <row r="35" s="1" customFormat="1" ht="22" customHeight="1" spans="1:27">
      <c r="A35" s="35">
        <v>30</v>
      </c>
      <c r="B35" s="36">
        <v>19488</v>
      </c>
      <c r="C35" s="37">
        <v>5940</v>
      </c>
      <c r="D35" s="37">
        <v>16.45</v>
      </c>
      <c r="E35" s="38">
        <v>58.7</v>
      </c>
      <c r="F35" s="35"/>
      <c r="G35" s="38">
        <f t="shared" si="0"/>
        <v>812</v>
      </c>
      <c r="H35" s="37">
        <v>275.4</v>
      </c>
      <c r="I35" s="37">
        <v>40.63</v>
      </c>
      <c r="J35" s="65">
        <v>28.4</v>
      </c>
      <c r="K35" s="37">
        <v>1.62</v>
      </c>
      <c r="L35" s="37">
        <v>4.77</v>
      </c>
      <c r="M35" s="37">
        <v>0.264</v>
      </c>
      <c r="N35" s="37">
        <v>29.06</v>
      </c>
      <c r="O35" s="37">
        <v>8.01</v>
      </c>
      <c r="P35" s="37">
        <v>7.29</v>
      </c>
      <c r="Q35" s="37">
        <v>7.08</v>
      </c>
      <c r="R35" s="37">
        <v>102</v>
      </c>
      <c r="S35" s="37">
        <v>5</v>
      </c>
      <c r="T35" s="35"/>
      <c r="U35" s="35"/>
      <c r="V35" s="66">
        <v>23.4</v>
      </c>
      <c r="W35" s="67">
        <v>0.13</v>
      </c>
      <c r="X35" s="50">
        <v>6.9</v>
      </c>
      <c r="Y35" s="35"/>
      <c r="Z35" s="67">
        <v>0.1062</v>
      </c>
      <c r="AA35" s="35" t="s">
        <v>24</v>
      </c>
    </row>
    <row r="36" s="1" customFormat="1" ht="22" customHeight="1" spans="1:27">
      <c r="A36" s="35" t="s">
        <v>25</v>
      </c>
      <c r="B36" s="73">
        <f>SUM(B6:B35)</f>
        <v>556018</v>
      </c>
      <c r="C36" s="74">
        <f>SUM(C6:C35)</f>
        <v>177160</v>
      </c>
      <c r="D36" s="74">
        <f>SUM(D6:D35)</f>
        <v>347.16</v>
      </c>
      <c r="E36" s="11">
        <f>AVERAGE(E6:E35)</f>
        <v>58.7</v>
      </c>
      <c r="F36" s="12">
        <f>SUM(F6:F35)</f>
        <v>0</v>
      </c>
      <c r="G36" s="12">
        <f>AVERAGE(G6:G35)</f>
        <v>772.247222222222</v>
      </c>
      <c r="H36" s="13">
        <f>AVERAGE(H6:H35)</f>
        <v>368.64</v>
      </c>
      <c r="I36" s="13">
        <f t="shared" ref="I36:AA36" si="1">AVERAGE(I6:I35)</f>
        <v>35.5486666666667</v>
      </c>
      <c r="J36" s="13">
        <f t="shared" si="1"/>
        <v>28.771</v>
      </c>
      <c r="K36" s="13">
        <f t="shared" si="1"/>
        <v>1.2311</v>
      </c>
      <c r="L36" s="13">
        <f t="shared" si="1"/>
        <v>5.22</v>
      </c>
      <c r="M36" s="13">
        <f t="shared" si="1"/>
        <v>0.204533333333333</v>
      </c>
      <c r="N36" s="13">
        <f t="shared" si="1"/>
        <v>35.44</v>
      </c>
      <c r="O36" s="13">
        <f t="shared" si="1"/>
        <v>7.72766666666667</v>
      </c>
      <c r="P36" s="13">
        <f t="shared" si="1"/>
        <v>7.31333333333333</v>
      </c>
      <c r="Q36" s="13">
        <f t="shared" si="1"/>
        <v>6.94833333333333</v>
      </c>
      <c r="R36" s="13">
        <f t="shared" si="1"/>
        <v>115.766666666667</v>
      </c>
      <c r="S36" s="13">
        <f t="shared" si="1"/>
        <v>6.03333333333333</v>
      </c>
      <c r="T36" s="13"/>
      <c r="U36" s="13"/>
      <c r="V36" s="13">
        <f t="shared" si="1"/>
        <v>23.7123333333333</v>
      </c>
      <c r="W36" s="13">
        <f t="shared" si="1"/>
        <v>0.321666666666667</v>
      </c>
      <c r="X36" s="13">
        <f t="shared" si="1"/>
        <v>6.929</v>
      </c>
      <c r="Y36" s="13"/>
      <c r="Z36" s="13">
        <f t="shared" si="1"/>
        <v>0.115403333333333</v>
      </c>
      <c r="AA36" s="13" t="e">
        <f t="shared" si="1"/>
        <v>#DIV/0!</v>
      </c>
    </row>
    <row r="37" s="2" customFormat="1" ht="22" customHeight="1" spans="3:25">
      <c r="C37" s="44" t="s">
        <v>26</v>
      </c>
      <c r="D37" s="44"/>
      <c r="J37" s="46"/>
      <c r="K37" s="46"/>
      <c r="L37" s="46"/>
      <c r="O37" s="47" t="s">
        <v>27</v>
      </c>
      <c r="P37" s="47"/>
      <c r="X37" s="44" t="s">
        <v>28</v>
      </c>
      <c r="Y37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7:P37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8"/>
  <sheetViews>
    <sheetView topLeftCell="A12" workbookViewId="0">
      <selection activeCell="L6" sqref="L6:M36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7.375" customWidth="1"/>
    <col min="5" max="5" width="6.375" customWidth="1"/>
    <col min="6" max="6" width="6.625" customWidth="1"/>
    <col min="7" max="7" width="6.37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5.5" customHeight="1"/>
    <row r="2" ht="36" customHeight="1" spans="1:27">
      <c r="A2" s="31" t="s">
        <v>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33"/>
      <c r="E4" s="33"/>
      <c r="F4" s="33"/>
      <c r="G4" s="33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2" customHeight="1" spans="1:27">
      <c r="A5" s="12"/>
      <c r="B5" s="9"/>
      <c r="C5" s="9"/>
      <c r="D5" s="34"/>
      <c r="E5" s="34"/>
      <c r="F5" s="34"/>
      <c r="G5" s="34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20820</v>
      </c>
      <c r="C6" s="37">
        <v>5800</v>
      </c>
      <c r="D6" s="37">
        <v>12.34</v>
      </c>
      <c r="E6" s="38"/>
      <c r="F6" s="38"/>
      <c r="G6" s="39">
        <f>B6/24</f>
        <v>867.5</v>
      </c>
      <c r="H6" s="37">
        <v>268.1</v>
      </c>
      <c r="I6" s="37">
        <v>33.36</v>
      </c>
      <c r="J6" s="37">
        <v>29.48</v>
      </c>
      <c r="K6" s="37">
        <v>0.83</v>
      </c>
      <c r="L6" s="37">
        <v>5.26</v>
      </c>
      <c r="M6" s="37">
        <v>0.259</v>
      </c>
      <c r="N6" s="37">
        <v>32.1</v>
      </c>
      <c r="O6" s="37">
        <v>8.5</v>
      </c>
      <c r="P6" s="37">
        <v>7.34</v>
      </c>
      <c r="Q6" s="37">
        <v>6.97</v>
      </c>
      <c r="R6" s="37">
        <v>101</v>
      </c>
      <c r="S6" s="37">
        <v>6</v>
      </c>
      <c r="T6" s="48"/>
      <c r="U6" s="48"/>
      <c r="V6" s="66">
        <v>24.32</v>
      </c>
      <c r="W6" s="67">
        <v>0.13</v>
      </c>
      <c r="X6" s="50">
        <v>6.84</v>
      </c>
      <c r="Y6" s="35"/>
      <c r="Z6" s="67">
        <v>0.1112</v>
      </c>
      <c r="AA6" s="35" t="s">
        <v>24</v>
      </c>
    </row>
    <row r="7" s="1" customFormat="1" ht="22" customHeight="1" spans="1:27">
      <c r="A7" s="35">
        <v>2</v>
      </c>
      <c r="B7" s="36">
        <v>19012</v>
      </c>
      <c r="C7" s="37">
        <v>5080</v>
      </c>
      <c r="D7" s="37">
        <v>8.3</v>
      </c>
      <c r="E7" s="38"/>
      <c r="F7" s="38"/>
      <c r="G7" s="39">
        <f t="shared" ref="G7:G36" si="0">B7/24</f>
        <v>792.166666666667</v>
      </c>
      <c r="H7" s="37">
        <v>466.3</v>
      </c>
      <c r="I7" s="37">
        <v>37.6</v>
      </c>
      <c r="J7" s="37">
        <v>32.94</v>
      </c>
      <c r="K7" s="37">
        <v>1.31</v>
      </c>
      <c r="L7" s="37">
        <v>4.22</v>
      </c>
      <c r="M7" s="37">
        <v>0.25</v>
      </c>
      <c r="N7" s="37">
        <v>35.06</v>
      </c>
      <c r="O7" s="37">
        <v>7.24</v>
      </c>
      <c r="P7" s="37">
        <v>7.33</v>
      </c>
      <c r="Q7" s="37">
        <v>6.94</v>
      </c>
      <c r="R7" s="37">
        <v>129</v>
      </c>
      <c r="S7" s="37">
        <v>6</v>
      </c>
      <c r="T7" s="48"/>
      <c r="U7" s="48"/>
      <c r="V7" s="66">
        <v>22.56</v>
      </c>
      <c r="W7" s="67">
        <v>0.13</v>
      </c>
      <c r="X7" s="50">
        <v>6.8</v>
      </c>
      <c r="Y7" s="35"/>
      <c r="Z7" s="67">
        <v>0.1042</v>
      </c>
      <c r="AA7" s="35" t="s">
        <v>24</v>
      </c>
    </row>
    <row r="8" s="1" customFormat="1" ht="22" customHeight="1" spans="1:27">
      <c r="A8" s="35">
        <v>3</v>
      </c>
      <c r="B8" s="36">
        <v>17814</v>
      </c>
      <c r="C8" s="37">
        <v>5130</v>
      </c>
      <c r="D8" s="37">
        <v>8.29</v>
      </c>
      <c r="E8" s="40"/>
      <c r="F8" s="40"/>
      <c r="G8" s="39">
        <f t="shared" si="0"/>
        <v>742.25</v>
      </c>
      <c r="H8" s="37">
        <v>388.3</v>
      </c>
      <c r="I8" s="37">
        <v>33.11</v>
      </c>
      <c r="J8" s="37">
        <v>35.89</v>
      </c>
      <c r="K8" s="37">
        <v>1.29</v>
      </c>
      <c r="L8" s="37">
        <v>4.85</v>
      </c>
      <c r="M8" s="37">
        <v>0.176</v>
      </c>
      <c r="N8" s="37">
        <v>38.2</v>
      </c>
      <c r="O8" s="37">
        <v>7.11</v>
      </c>
      <c r="P8" s="37">
        <v>7.36</v>
      </c>
      <c r="Q8" s="37">
        <v>6.92</v>
      </c>
      <c r="R8" s="37">
        <v>108</v>
      </c>
      <c r="S8" s="37">
        <v>6</v>
      </c>
      <c r="T8" s="48"/>
      <c r="U8" s="48"/>
      <c r="V8" s="66">
        <v>22.56</v>
      </c>
      <c r="W8" s="67">
        <v>0.13</v>
      </c>
      <c r="X8" s="50">
        <v>6.8</v>
      </c>
      <c r="Y8" s="35"/>
      <c r="Z8" s="67">
        <v>0.1039</v>
      </c>
      <c r="AA8" s="35" t="s">
        <v>24</v>
      </c>
    </row>
    <row r="9" s="1" customFormat="1" ht="22" customHeight="1" spans="1:27">
      <c r="A9" s="35">
        <v>4</v>
      </c>
      <c r="B9" s="36">
        <v>19448</v>
      </c>
      <c r="C9" s="37">
        <v>5490</v>
      </c>
      <c r="D9" s="37">
        <v>12.48</v>
      </c>
      <c r="E9" s="53"/>
      <c r="F9" s="40"/>
      <c r="G9" s="39">
        <f t="shared" si="0"/>
        <v>810.333333333333</v>
      </c>
      <c r="H9" s="37">
        <v>346.1</v>
      </c>
      <c r="I9" s="37">
        <v>36.3</v>
      </c>
      <c r="J9" s="37">
        <v>32.97</v>
      </c>
      <c r="K9" s="37">
        <v>1.26</v>
      </c>
      <c r="L9" s="37">
        <v>4.69</v>
      </c>
      <c r="M9" s="37">
        <v>0.184</v>
      </c>
      <c r="N9" s="37">
        <v>40.54</v>
      </c>
      <c r="O9" s="37">
        <v>5.63</v>
      </c>
      <c r="P9" s="37">
        <v>7.38</v>
      </c>
      <c r="Q9" s="37">
        <v>7.06</v>
      </c>
      <c r="R9" s="37">
        <v>114</v>
      </c>
      <c r="S9" s="37">
        <v>7</v>
      </c>
      <c r="T9" s="48"/>
      <c r="U9" s="48"/>
      <c r="V9" s="66">
        <v>21.5</v>
      </c>
      <c r="W9" s="67">
        <v>0.15</v>
      </c>
      <c r="X9" s="50">
        <v>6.8</v>
      </c>
      <c r="Y9" s="35"/>
      <c r="Z9" s="67">
        <v>0.1025</v>
      </c>
      <c r="AA9" s="35" t="s">
        <v>24</v>
      </c>
    </row>
    <row r="10" s="1" customFormat="1" ht="22" customHeight="1" spans="1:27">
      <c r="A10" s="35">
        <v>5</v>
      </c>
      <c r="B10" s="36">
        <v>19042</v>
      </c>
      <c r="C10" s="37">
        <v>5460</v>
      </c>
      <c r="D10" s="37">
        <v>8.25</v>
      </c>
      <c r="E10" s="53"/>
      <c r="F10" s="40"/>
      <c r="G10" s="39">
        <f t="shared" si="0"/>
        <v>793.416666666667</v>
      </c>
      <c r="H10" s="37">
        <v>263.4</v>
      </c>
      <c r="I10" s="37">
        <v>35.1</v>
      </c>
      <c r="J10" s="37">
        <v>28.42</v>
      </c>
      <c r="K10" s="37">
        <v>1.196</v>
      </c>
      <c r="L10" s="37">
        <v>3.78</v>
      </c>
      <c r="M10" s="37">
        <v>0.0164</v>
      </c>
      <c r="N10" s="37">
        <v>37.93</v>
      </c>
      <c r="O10" s="37">
        <v>6.54</v>
      </c>
      <c r="P10" s="37">
        <v>7.39</v>
      </c>
      <c r="Q10" s="37">
        <v>7.08</v>
      </c>
      <c r="R10" s="37">
        <v>103</v>
      </c>
      <c r="S10" s="37">
        <v>6</v>
      </c>
      <c r="T10" s="48"/>
      <c r="U10" s="48"/>
      <c r="V10" s="66">
        <v>20.6</v>
      </c>
      <c r="W10" s="67">
        <v>0.14</v>
      </c>
      <c r="X10" s="50">
        <v>6.8</v>
      </c>
      <c r="Y10" s="35"/>
      <c r="Z10" s="67">
        <v>0.1035</v>
      </c>
      <c r="AA10" s="35" t="s">
        <v>24</v>
      </c>
    </row>
    <row r="11" s="1" customFormat="1" ht="22" customHeight="1" spans="1:27">
      <c r="A11" s="35">
        <v>6</v>
      </c>
      <c r="B11" s="36">
        <v>23480</v>
      </c>
      <c r="C11" s="37">
        <v>5540</v>
      </c>
      <c r="D11" s="37">
        <v>12.45</v>
      </c>
      <c r="E11" s="53"/>
      <c r="F11" s="40"/>
      <c r="G11" s="39">
        <f t="shared" si="0"/>
        <v>978.333333333333</v>
      </c>
      <c r="H11" s="37">
        <v>344.6</v>
      </c>
      <c r="I11" s="37">
        <v>30.1</v>
      </c>
      <c r="J11" s="37">
        <v>31.1</v>
      </c>
      <c r="K11" s="37">
        <v>1.07</v>
      </c>
      <c r="L11" s="37">
        <v>5.03</v>
      </c>
      <c r="M11" s="37">
        <v>0.14</v>
      </c>
      <c r="N11" s="37">
        <v>38.55</v>
      </c>
      <c r="O11" s="37">
        <v>6.71</v>
      </c>
      <c r="P11" s="37">
        <v>7.39</v>
      </c>
      <c r="Q11" s="37">
        <v>7.08</v>
      </c>
      <c r="R11" s="37">
        <v>126</v>
      </c>
      <c r="S11" s="37">
        <v>6</v>
      </c>
      <c r="T11" s="48"/>
      <c r="U11" s="48"/>
      <c r="V11" s="66">
        <v>22.16</v>
      </c>
      <c r="W11" s="67">
        <v>0.12</v>
      </c>
      <c r="X11" s="50">
        <v>6.8</v>
      </c>
      <c r="Y11" s="35"/>
      <c r="Z11" s="67">
        <v>0.1052</v>
      </c>
      <c r="AA11" s="35" t="s">
        <v>24</v>
      </c>
    </row>
    <row r="12" s="1" customFormat="1" ht="22" customHeight="1" spans="1:27">
      <c r="A12" s="35">
        <v>7</v>
      </c>
      <c r="B12" s="36">
        <v>20564</v>
      </c>
      <c r="C12" s="37">
        <v>6700</v>
      </c>
      <c r="D12" s="37">
        <v>12.47</v>
      </c>
      <c r="E12" s="40"/>
      <c r="F12" s="40"/>
      <c r="G12" s="39">
        <f t="shared" si="0"/>
        <v>856.833333333333</v>
      </c>
      <c r="H12" s="37">
        <v>388.9</v>
      </c>
      <c r="I12" s="37">
        <v>32.12</v>
      </c>
      <c r="J12" s="37">
        <v>32.14</v>
      </c>
      <c r="K12" s="37">
        <v>1.3</v>
      </c>
      <c r="L12" s="37">
        <v>6.78</v>
      </c>
      <c r="M12" s="37">
        <v>0.174</v>
      </c>
      <c r="N12" s="37">
        <v>37.41</v>
      </c>
      <c r="O12" s="37">
        <v>6.78</v>
      </c>
      <c r="P12" s="37">
        <v>7.38</v>
      </c>
      <c r="Q12" s="37">
        <v>6.96</v>
      </c>
      <c r="R12" s="37">
        <v>118</v>
      </c>
      <c r="S12" s="37">
        <v>6</v>
      </c>
      <c r="T12" s="48"/>
      <c r="U12" s="48"/>
      <c r="V12" s="66">
        <v>21.4</v>
      </c>
      <c r="W12" s="67">
        <v>0.16</v>
      </c>
      <c r="X12" s="50">
        <v>6.8</v>
      </c>
      <c r="Y12" s="35"/>
      <c r="Z12" s="67">
        <v>0.1408</v>
      </c>
      <c r="AA12" s="35" t="s">
        <v>24</v>
      </c>
    </row>
    <row r="13" s="1" customFormat="1" ht="22" customHeight="1" spans="1:27">
      <c r="A13" s="35">
        <v>8</v>
      </c>
      <c r="B13" s="36">
        <v>20349</v>
      </c>
      <c r="C13" s="37">
        <v>6400</v>
      </c>
      <c r="D13" s="37">
        <v>12.43</v>
      </c>
      <c r="E13" s="40"/>
      <c r="F13" s="40"/>
      <c r="G13" s="39">
        <f t="shared" si="0"/>
        <v>847.875</v>
      </c>
      <c r="H13" s="37">
        <v>365.8</v>
      </c>
      <c r="I13" s="37">
        <v>39.16</v>
      </c>
      <c r="J13" s="37">
        <v>30.68</v>
      </c>
      <c r="K13" s="37">
        <v>1.52</v>
      </c>
      <c r="L13" s="37">
        <v>4.36</v>
      </c>
      <c r="M13" s="37">
        <v>0.334</v>
      </c>
      <c r="N13" s="37">
        <v>42.01</v>
      </c>
      <c r="O13" s="37">
        <v>6.28</v>
      </c>
      <c r="P13" s="37">
        <v>7.26</v>
      </c>
      <c r="Q13" s="37">
        <v>6.97</v>
      </c>
      <c r="R13" s="37">
        <v>114</v>
      </c>
      <c r="S13" s="37">
        <v>6</v>
      </c>
      <c r="T13" s="48"/>
      <c r="U13" s="48"/>
      <c r="V13" s="66">
        <v>21.87</v>
      </c>
      <c r="W13" s="67">
        <v>0.12</v>
      </c>
      <c r="X13" s="50">
        <v>6.8</v>
      </c>
      <c r="Y13" s="35"/>
      <c r="Z13" s="67">
        <v>0.246</v>
      </c>
      <c r="AA13" s="35" t="s">
        <v>24</v>
      </c>
    </row>
    <row r="14" s="1" customFormat="1" ht="22" customHeight="1" spans="1:27">
      <c r="A14" s="35">
        <v>9</v>
      </c>
      <c r="B14" s="36">
        <v>22691</v>
      </c>
      <c r="C14" s="37">
        <v>5920</v>
      </c>
      <c r="D14" s="37">
        <v>12.43</v>
      </c>
      <c r="E14" s="38"/>
      <c r="F14" s="38"/>
      <c r="G14" s="39">
        <f t="shared" si="0"/>
        <v>945.458333333333</v>
      </c>
      <c r="H14" s="37">
        <v>276.9</v>
      </c>
      <c r="I14" s="37">
        <v>34.2</v>
      </c>
      <c r="J14" s="37">
        <v>23.99</v>
      </c>
      <c r="K14" s="37">
        <v>1.55</v>
      </c>
      <c r="L14" s="37">
        <v>3.1</v>
      </c>
      <c r="M14" s="37">
        <v>0.3</v>
      </c>
      <c r="N14" s="37">
        <v>34.02</v>
      </c>
      <c r="O14" s="37">
        <v>7.81</v>
      </c>
      <c r="P14" s="37">
        <v>7.36</v>
      </c>
      <c r="Q14" s="37">
        <v>6.97</v>
      </c>
      <c r="R14" s="37">
        <v>102</v>
      </c>
      <c r="S14" s="37">
        <v>5</v>
      </c>
      <c r="T14" s="48"/>
      <c r="U14" s="48"/>
      <c r="V14" s="66">
        <v>24.96</v>
      </c>
      <c r="W14" s="67">
        <v>0.13</v>
      </c>
      <c r="X14" s="50">
        <v>6.79</v>
      </c>
      <c r="Y14" s="35"/>
      <c r="Z14" s="67">
        <v>0.1444</v>
      </c>
      <c r="AA14" s="35" t="s">
        <v>24</v>
      </c>
    </row>
    <row r="15" s="1" customFormat="1" ht="22" customHeight="1" spans="1:27">
      <c r="A15" s="35">
        <v>10</v>
      </c>
      <c r="B15" s="36">
        <v>22679</v>
      </c>
      <c r="C15" s="37">
        <v>5250</v>
      </c>
      <c r="D15" s="37">
        <v>12.41</v>
      </c>
      <c r="E15" s="40"/>
      <c r="F15" s="40"/>
      <c r="G15" s="39">
        <f t="shared" si="0"/>
        <v>944.958333333333</v>
      </c>
      <c r="H15" s="37">
        <v>293.5</v>
      </c>
      <c r="I15" s="37">
        <v>34.1</v>
      </c>
      <c r="J15" s="37">
        <v>29.89</v>
      </c>
      <c r="K15" s="37">
        <v>1.39</v>
      </c>
      <c r="L15" s="37">
        <v>4.49</v>
      </c>
      <c r="M15" s="37">
        <v>0.193</v>
      </c>
      <c r="N15" s="37">
        <v>38.81</v>
      </c>
      <c r="O15" s="37">
        <v>6.03</v>
      </c>
      <c r="P15" s="37">
        <v>7.26</v>
      </c>
      <c r="Q15" s="37">
        <v>6.93</v>
      </c>
      <c r="R15" s="37">
        <v>109</v>
      </c>
      <c r="S15" s="37">
        <v>6</v>
      </c>
      <c r="T15" s="48"/>
      <c r="U15" s="48"/>
      <c r="V15" s="66">
        <v>26.82</v>
      </c>
      <c r="W15" s="67">
        <v>0.23</v>
      </c>
      <c r="X15" s="50">
        <v>6.8</v>
      </c>
      <c r="Y15" s="35"/>
      <c r="Z15" s="67">
        <v>0.1233</v>
      </c>
      <c r="AA15" s="35" t="s">
        <v>24</v>
      </c>
    </row>
    <row r="16" s="1" customFormat="1" ht="22" customHeight="1" spans="1:27">
      <c r="A16" s="35">
        <v>11</v>
      </c>
      <c r="B16" s="36">
        <v>22086</v>
      </c>
      <c r="C16" s="37">
        <v>5630</v>
      </c>
      <c r="D16" s="37">
        <v>12.41</v>
      </c>
      <c r="E16" s="40"/>
      <c r="F16" s="40"/>
      <c r="G16" s="39">
        <f t="shared" si="0"/>
        <v>920.25</v>
      </c>
      <c r="H16" s="37">
        <v>311.5</v>
      </c>
      <c r="I16" s="37">
        <v>40.63</v>
      </c>
      <c r="J16" s="37">
        <v>31.08</v>
      </c>
      <c r="K16" s="37">
        <v>0.986</v>
      </c>
      <c r="L16" s="37">
        <v>4.7</v>
      </c>
      <c r="M16" s="37">
        <v>0.248</v>
      </c>
      <c r="N16" s="37">
        <v>32.83</v>
      </c>
      <c r="O16" s="37">
        <v>5.67</v>
      </c>
      <c r="P16" s="37">
        <v>7.36</v>
      </c>
      <c r="Q16" s="37">
        <v>6.89</v>
      </c>
      <c r="R16" s="37">
        <v>115</v>
      </c>
      <c r="S16" s="37">
        <v>6</v>
      </c>
      <c r="T16" s="48"/>
      <c r="U16" s="48"/>
      <c r="V16" s="66">
        <v>26.42</v>
      </c>
      <c r="W16" s="67">
        <v>0.13</v>
      </c>
      <c r="X16" s="50">
        <v>6.79</v>
      </c>
      <c r="Y16" s="35"/>
      <c r="Z16" s="67">
        <v>0.1049</v>
      </c>
      <c r="AA16" s="35" t="s">
        <v>24</v>
      </c>
    </row>
    <row r="17" s="1" customFormat="1" ht="22" customHeight="1" spans="1:27">
      <c r="A17" s="35">
        <v>12</v>
      </c>
      <c r="B17" s="36">
        <v>19580</v>
      </c>
      <c r="C17" s="37">
        <v>5120</v>
      </c>
      <c r="D17" s="37">
        <v>12.44</v>
      </c>
      <c r="E17" s="40"/>
      <c r="F17" s="40"/>
      <c r="G17" s="39">
        <f t="shared" si="0"/>
        <v>815.833333333333</v>
      </c>
      <c r="H17" s="37">
        <v>376.2</v>
      </c>
      <c r="I17" s="37">
        <v>43.6</v>
      </c>
      <c r="J17" s="37">
        <v>32.68</v>
      </c>
      <c r="K17" s="37">
        <v>1.8</v>
      </c>
      <c r="L17" s="37">
        <v>8.6</v>
      </c>
      <c r="M17" s="37">
        <v>0.218</v>
      </c>
      <c r="N17" s="37">
        <v>39.58</v>
      </c>
      <c r="O17" s="37">
        <v>7.87</v>
      </c>
      <c r="P17" s="37">
        <v>7.38</v>
      </c>
      <c r="Q17" s="37">
        <v>7.09</v>
      </c>
      <c r="R17" s="37">
        <v>146</v>
      </c>
      <c r="S17" s="37">
        <v>5</v>
      </c>
      <c r="T17" s="48"/>
      <c r="U17" s="48"/>
      <c r="V17" s="66">
        <v>26</v>
      </c>
      <c r="W17" s="67">
        <v>0.37</v>
      </c>
      <c r="X17" s="50">
        <v>6.8</v>
      </c>
      <c r="Y17" s="35"/>
      <c r="Z17" s="67">
        <v>0.1305</v>
      </c>
      <c r="AA17" s="35" t="s">
        <v>24</v>
      </c>
    </row>
    <row r="18" s="1" customFormat="1" ht="22" customHeight="1" spans="1:27">
      <c r="A18" s="35">
        <v>13</v>
      </c>
      <c r="B18" s="36">
        <v>19514</v>
      </c>
      <c r="C18" s="37">
        <v>5870</v>
      </c>
      <c r="D18" s="37">
        <v>17.25</v>
      </c>
      <c r="E18" s="40"/>
      <c r="F18" s="40"/>
      <c r="G18" s="39">
        <f t="shared" si="0"/>
        <v>813.083333333333</v>
      </c>
      <c r="H18" s="37">
        <v>430.4</v>
      </c>
      <c r="I18" s="37">
        <v>30.1</v>
      </c>
      <c r="J18" s="37">
        <v>33.28</v>
      </c>
      <c r="K18" s="37">
        <v>1.4</v>
      </c>
      <c r="L18" s="37">
        <v>5.66</v>
      </c>
      <c r="M18" s="37">
        <v>0.148</v>
      </c>
      <c r="N18" s="37">
        <v>36.02</v>
      </c>
      <c r="O18" s="37">
        <v>6.25</v>
      </c>
      <c r="P18" s="37">
        <v>7.39</v>
      </c>
      <c r="Q18" s="37">
        <v>7.12</v>
      </c>
      <c r="R18" s="37">
        <v>106</v>
      </c>
      <c r="S18" s="37">
        <v>7</v>
      </c>
      <c r="T18" s="48"/>
      <c r="U18" s="48"/>
      <c r="V18" s="66">
        <v>21.67</v>
      </c>
      <c r="W18" s="67">
        <v>0.13</v>
      </c>
      <c r="X18" s="50">
        <v>6.8</v>
      </c>
      <c r="Y18" s="35"/>
      <c r="Z18" s="67">
        <v>0.1081</v>
      </c>
      <c r="AA18" s="35" t="s">
        <v>24</v>
      </c>
    </row>
    <row r="19" s="1" customFormat="1" ht="22" customHeight="1" spans="1:27">
      <c r="A19" s="35">
        <v>14</v>
      </c>
      <c r="B19" s="36">
        <v>20207</v>
      </c>
      <c r="C19" s="37">
        <v>5390</v>
      </c>
      <c r="D19" s="37">
        <v>12.57</v>
      </c>
      <c r="E19" s="40"/>
      <c r="F19" s="40"/>
      <c r="G19" s="39">
        <f t="shared" si="0"/>
        <v>841.958333333333</v>
      </c>
      <c r="H19" s="37">
        <v>434.9</v>
      </c>
      <c r="I19" s="37">
        <v>30.1</v>
      </c>
      <c r="J19" s="37">
        <v>31.73</v>
      </c>
      <c r="K19" s="37">
        <v>1.55</v>
      </c>
      <c r="L19" s="37">
        <v>5.32</v>
      </c>
      <c r="M19" s="37">
        <v>0.173</v>
      </c>
      <c r="N19" s="37">
        <v>34.82</v>
      </c>
      <c r="O19" s="37">
        <v>7.17</v>
      </c>
      <c r="P19" s="37">
        <v>7.36</v>
      </c>
      <c r="Q19" s="37">
        <v>6.93</v>
      </c>
      <c r="R19" s="37">
        <v>148</v>
      </c>
      <c r="S19" s="37">
        <v>7</v>
      </c>
      <c r="T19" s="35"/>
      <c r="U19" s="35"/>
      <c r="V19" s="66">
        <v>25.14</v>
      </c>
      <c r="W19" s="67">
        <v>0.13</v>
      </c>
      <c r="X19" s="50">
        <v>6.8</v>
      </c>
      <c r="Y19" s="35"/>
      <c r="Z19" s="67">
        <v>0.1029</v>
      </c>
      <c r="AA19" s="35" t="s">
        <v>24</v>
      </c>
    </row>
    <row r="20" s="1" customFormat="1" ht="22" customHeight="1" spans="1:27">
      <c r="A20" s="35">
        <v>15</v>
      </c>
      <c r="B20" s="36">
        <v>19169</v>
      </c>
      <c r="C20" s="37">
        <v>5790</v>
      </c>
      <c r="D20" s="37">
        <v>12.79</v>
      </c>
      <c r="E20" s="40"/>
      <c r="F20" s="40"/>
      <c r="G20" s="39">
        <f t="shared" si="0"/>
        <v>798.708333333333</v>
      </c>
      <c r="H20" s="37">
        <v>433.4</v>
      </c>
      <c r="I20" s="37">
        <v>37.62</v>
      </c>
      <c r="J20" s="37">
        <v>35.11</v>
      </c>
      <c r="K20" s="37">
        <v>1.34</v>
      </c>
      <c r="L20" s="37">
        <v>5.03</v>
      </c>
      <c r="M20" s="37">
        <v>0.173</v>
      </c>
      <c r="N20" s="37">
        <v>37.42</v>
      </c>
      <c r="O20" s="37">
        <v>6.39</v>
      </c>
      <c r="P20" s="37">
        <v>7.34</v>
      </c>
      <c r="Q20" s="37">
        <v>7.06</v>
      </c>
      <c r="R20" s="37">
        <v>122</v>
      </c>
      <c r="S20" s="37">
        <v>7</v>
      </c>
      <c r="T20" s="48"/>
      <c r="U20" s="48"/>
      <c r="V20" s="66">
        <v>19.85</v>
      </c>
      <c r="W20" s="67">
        <v>0.14</v>
      </c>
      <c r="X20" s="50">
        <v>6.75</v>
      </c>
      <c r="Y20" s="35"/>
      <c r="Z20" s="67">
        <v>0.1104</v>
      </c>
      <c r="AA20" s="35" t="s">
        <v>24</v>
      </c>
    </row>
    <row r="21" s="1" customFormat="1" ht="22" customHeight="1" spans="1:27">
      <c r="A21" s="35">
        <v>16</v>
      </c>
      <c r="B21" s="36">
        <v>21131</v>
      </c>
      <c r="C21" s="37">
        <v>3600</v>
      </c>
      <c r="D21" s="37">
        <v>12.59</v>
      </c>
      <c r="E21" s="40"/>
      <c r="F21" s="35"/>
      <c r="G21" s="39">
        <f t="shared" si="0"/>
        <v>880.458333333333</v>
      </c>
      <c r="H21" s="37">
        <v>463.4</v>
      </c>
      <c r="I21" s="37">
        <v>36.63</v>
      </c>
      <c r="J21" s="37">
        <v>34.92</v>
      </c>
      <c r="K21" s="37">
        <v>1.42</v>
      </c>
      <c r="L21" s="37">
        <v>5.52</v>
      </c>
      <c r="M21" s="37">
        <v>0.153</v>
      </c>
      <c r="N21" s="37">
        <v>37.38</v>
      </c>
      <c r="O21" s="37">
        <v>7.68</v>
      </c>
      <c r="P21" s="37">
        <v>7.35</v>
      </c>
      <c r="Q21" s="37">
        <v>6.91</v>
      </c>
      <c r="R21" s="37">
        <v>166</v>
      </c>
      <c r="S21" s="37">
        <v>5</v>
      </c>
      <c r="T21" s="48"/>
      <c r="U21" s="48"/>
      <c r="V21" s="66">
        <v>17.58</v>
      </c>
      <c r="W21" s="67">
        <v>0.12</v>
      </c>
      <c r="X21" s="50">
        <v>6.7</v>
      </c>
      <c r="Y21" s="35"/>
      <c r="Z21" s="67">
        <v>0.1042</v>
      </c>
      <c r="AA21" s="35" t="s">
        <v>24</v>
      </c>
    </row>
    <row r="22" s="1" customFormat="1" ht="22" customHeight="1" spans="1:27">
      <c r="A22" s="35">
        <v>17</v>
      </c>
      <c r="B22" s="36">
        <v>20752</v>
      </c>
      <c r="C22" s="37">
        <v>5120</v>
      </c>
      <c r="D22" s="37">
        <v>12.78</v>
      </c>
      <c r="E22" s="40"/>
      <c r="F22" s="35"/>
      <c r="G22" s="39">
        <f t="shared" si="0"/>
        <v>864.666666666667</v>
      </c>
      <c r="H22" s="37">
        <v>534.3</v>
      </c>
      <c r="I22" s="37">
        <v>27.09</v>
      </c>
      <c r="J22" s="37">
        <v>33.09</v>
      </c>
      <c r="K22" s="37">
        <v>1.72</v>
      </c>
      <c r="L22" s="37">
        <v>5.74</v>
      </c>
      <c r="M22" s="37">
        <v>0.153</v>
      </c>
      <c r="N22" s="37">
        <v>35.47</v>
      </c>
      <c r="O22" s="37">
        <v>6.46</v>
      </c>
      <c r="P22" s="37">
        <v>7.39</v>
      </c>
      <c r="Q22" s="37">
        <v>7.13</v>
      </c>
      <c r="R22" s="37">
        <v>166</v>
      </c>
      <c r="S22" s="37">
        <v>7</v>
      </c>
      <c r="T22" s="48"/>
      <c r="U22" s="48"/>
      <c r="V22" s="66">
        <v>20.55</v>
      </c>
      <c r="W22" s="67">
        <v>0.12</v>
      </c>
      <c r="X22" s="50">
        <v>6.71</v>
      </c>
      <c r="Y22" s="35"/>
      <c r="Z22" s="67">
        <v>0.1074</v>
      </c>
      <c r="AA22" s="35" t="s">
        <v>24</v>
      </c>
    </row>
    <row r="23" s="1" customFormat="1" ht="22" customHeight="1" spans="1:27">
      <c r="A23" s="35">
        <v>18</v>
      </c>
      <c r="B23" s="36">
        <v>20521</v>
      </c>
      <c r="C23" s="37">
        <v>5380</v>
      </c>
      <c r="D23" s="37">
        <v>8.5</v>
      </c>
      <c r="E23" s="40"/>
      <c r="F23" s="35"/>
      <c r="G23" s="39">
        <f t="shared" si="0"/>
        <v>855.041666666667</v>
      </c>
      <c r="H23" s="37">
        <v>498.1</v>
      </c>
      <c r="I23" s="37">
        <v>31.5</v>
      </c>
      <c r="J23" s="37">
        <v>31.74</v>
      </c>
      <c r="K23" s="37">
        <v>1.4</v>
      </c>
      <c r="L23" s="37">
        <v>8.75</v>
      </c>
      <c r="M23" s="37">
        <v>0.174</v>
      </c>
      <c r="N23" s="37">
        <v>42.75</v>
      </c>
      <c r="O23" s="37">
        <v>5.28</v>
      </c>
      <c r="P23" s="37">
        <v>7.38</v>
      </c>
      <c r="Q23" s="37">
        <v>7.06</v>
      </c>
      <c r="R23" s="37">
        <v>161</v>
      </c>
      <c r="S23" s="37">
        <v>6</v>
      </c>
      <c r="T23" s="48"/>
      <c r="U23" s="48"/>
      <c r="V23" s="66">
        <v>19.19</v>
      </c>
      <c r="W23" s="67">
        <v>0.13</v>
      </c>
      <c r="X23" s="50">
        <v>6.72</v>
      </c>
      <c r="Y23" s="35"/>
      <c r="Z23" s="67">
        <v>0.1061</v>
      </c>
      <c r="AA23" s="35" t="s">
        <v>24</v>
      </c>
    </row>
    <row r="24" s="1" customFormat="1" ht="22" customHeight="1" spans="1:27">
      <c r="A24" s="35">
        <v>19</v>
      </c>
      <c r="B24" s="36">
        <v>18856</v>
      </c>
      <c r="C24" s="37">
        <v>4990</v>
      </c>
      <c r="D24" s="37">
        <v>8.53</v>
      </c>
      <c r="E24" s="35"/>
      <c r="F24" s="35"/>
      <c r="G24" s="39">
        <f t="shared" si="0"/>
        <v>785.666666666667</v>
      </c>
      <c r="H24" s="37">
        <v>466.3</v>
      </c>
      <c r="I24" s="37">
        <v>33.12</v>
      </c>
      <c r="J24" s="37">
        <v>29.89</v>
      </c>
      <c r="K24" s="37">
        <v>1.04</v>
      </c>
      <c r="L24" s="37">
        <v>6.78</v>
      </c>
      <c r="M24" s="37">
        <v>0.169</v>
      </c>
      <c r="N24" s="37">
        <v>32.83</v>
      </c>
      <c r="O24" s="37">
        <v>6.21</v>
      </c>
      <c r="P24" s="37">
        <v>7.41</v>
      </c>
      <c r="Q24" s="37">
        <v>7.08</v>
      </c>
      <c r="R24" s="37">
        <v>144</v>
      </c>
      <c r="S24" s="37">
        <v>6</v>
      </c>
      <c r="T24" s="48"/>
      <c r="U24" s="48"/>
      <c r="V24" s="66">
        <v>18.92</v>
      </c>
      <c r="W24" s="67">
        <v>0.11</v>
      </c>
      <c r="X24" s="50">
        <v>6.71</v>
      </c>
      <c r="Y24" s="35"/>
      <c r="Z24" s="67">
        <v>0.1086</v>
      </c>
      <c r="AA24" s="35" t="s">
        <v>24</v>
      </c>
    </row>
    <row r="25" s="1" customFormat="1" ht="22" customHeight="1" spans="1:27">
      <c r="A25" s="35">
        <v>20</v>
      </c>
      <c r="B25" s="36">
        <v>18159</v>
      </c>
      <c r="C25" s="37">
        <v>4740</v>
      </c>
      <c r="D25" s="37">
        <v>16.97</v>
      </c>
      <c r="E25" s="35"/>
      <c r="F25" s="35"/>
      <c r="G25" s="39">
        <f t="shared" si="0"/>
        <v>756.625</v>
      </c>
      <c r="H25" s="37">
        <v>403.4</v>
      </c>
      <c r="I25" s="37">
        <v>31.16</v>
      </c>
      <c r="J25" s="37">
        <v>30.55</v>
      </c>
      <c r="K25" s="37">
        <v>1.76</v>
      </c>
      <c r="L25" s="37">
        <v>4.78</v>
      </c>
      <c r="M25" s="37">
        <v>0.165</v>
      </c>
      <c r="N25" s="37">
        <v>38.33</v>
      </c>
      <c r="O25" s="37">
        <v>9.03</v>
      </c>
      <c r="P25" s="37">
        <v>7.41</v>
      </c>
      <c r="Q25" s="37">
        <v>7.14</v>
      </c>
      <c r="R25" s="37">
        <v>113</v>
      </c>
      <c r="S25" s="37">
        <v>7</v>
      </c>
      <c r="T25" s="48"/>
      <c r="U25" s="48"/>
      <c r="V25" s="66">
        <v>16.74</v>
      </c>
      <c r="W25" s="67">
        <v>0.12</v>
      </c>
      <c r="X25" s="50">
        <v>6.71</v>
      </c>
      <c r="Y25" s="35"/>
      <c r="Z25" s="67">
        <v>0.109</v>
      </c>
      <c r="AA25" s="35" t="s">
        <v>24</v>
      </c>
    </row>
    <row r="26" s="1" customFormat="1" ht="22" customHeight="1" spans="1:27">
      <c r="A26" s="35">
        <v>21</v>
      </c>
      <c r="B26" s="36">
        <v>18120</v>
      </c>
      <c r="C26" s="37">
        <v>4970</v>
      </c>
      <c r="D26" s="37">
        <v>8.47</v>
      </c>
      <c r="E26" s="35"/>
      <c r="F26" s="35"/>
      <c r="G26" s="39">
        <f t="shared" si="0"/>
        <v>755</v>
      </c>
      <c r="H26" s="37">
        <v>501.2</v>
      </c>
      <c r="I26" s="37">
        <v>30.1</v>
      </c>
      <c r="J26" s="37">
        <v>33.28</v>
      </c>
      <c r="K26" s="37">
        <v>1.41</v>
      </c>
      <c r="L26" s="37">
        <v>7.78</v>
      </c>
      <c r="M26" s="37">
        <v>0.159</v>
      </c>
      <c r="N26" s="37">
        <v>37.02</v>
      </c>
      <c r="O26" s="37">
        <v>7.11</v>
      </c>
      <c r="P26" s="37">
        <v>7.42</v>
      </c>
      <c r="Q26" s="37">
        <v>7.13</v>
      </c>
      <c r="R26" s="37">
        <v>148</v>
      </c>
      <c r="S26" s="37">
        <v>7</v>
      </c>
      <c r="T26" s="48"/>
      <c r="U26" s="48"/>
      <c r="V26" s="66">
        <v>16.78</v>
      </c>
      <c r="W26" s="67">
        <v>0.14</v>
      </c>
      <c r="X26" s="50">
        <v>6.71</v>
      </c>
      <c r="Y26" s="35"/>
      <c r="Z26" s="67">
        <v>0.1143</v>
      </c>
      <c r="AA26" s="35" t="s">
        <v>24</v>
      </c>
    </row>
    <row r="27" s="1" customFormat="1" ht="22" customHeight="1" spans="1:27">
      <c r="A27" s="35">
        <v>22</v>
      </c>
      <c r="B27" s="36">
        <v>19398</v>
      </c>
      <c r="C27" s="37">
        <v>5070</v>
      </c>
      <c r="D27" s="37">
        <v>8.52</v>
      </c>
      <c r="E27" s="35"/>
      <c r="F27" s="35"/>
      <c r="G27" s="39">
        <f t="shared" si="0"/>
        <v>808.25</v>
      </c>
      <c r="H27" s="37">
        <v>483.6</v>
      </c>
      <c r="I27" s="37">
        <v>44.13</v>
      </c>
      <c r="J27" s="37">
        <v>31.13</v>
      </c>
      <c r="K27" s="37">
        <v>1.38</v>
      </c>
      <c r="L27" s="37">
        <v>7.25</v>
      </c>
      <c r="M27" s="37">
        <v>0.135</v>
      </c>
      <c r="N27" s="37">
        <v>38.09</v>
      </c>
      <c r="O27" s="37">
        <v>9.07</v>
      </c>
      <c r="P27" s="37">
        <v>7.42</v>
      </c>
      <c r="Q27" s="37">
        <v>7.14</v>
      </c>
      <c r="R27" s="37">
        <v>158</v>
      </c>
      <c r="S27" s="37">
        <v>8</v>
      </c>
      <c r="T27" s="48"/>
      <c r="U27" s="48"/>
      <c r="V27" s="66">
        <v>18.64</v>
      </c>
      <c r="W27" s="67">
        <v>0.14</v>
      </c>
      <c r="X27" s="50">
        <v>6.71</v>
      </c>
      <c r="Y27" s="35"/>
      <c r="Z27" s="67">
        <v>0.1167</v>
      </c>
      <c r="AA27" s="35" t="s">
        <v>24</v>
      </c>
    </row>
    <row r="28" s="1" customFormat="1" ht="22" customHeight="1" spans="1:27">
      <c r="A28" s="35">
        <v>23</v>
      </c>
      <c r="B28" s="36">
        <v>20827</v>
      </c>
      <c r="C28" s="37">
        <v>5260</v>
      </c>
      <c r="D28" s="37">
        <v>12.78</v>
      </c>
      <c r="E28" s="35"/>
      <c r="F28" s="35"/>
      <c r="G28" s="39">
        <f t="shared" si="0"/>
        <v>867.791666666667</v>
      </c>
      <c r="H28" s="37">
        <v>433.6</v>
      </c>
      <c r="I28" s="37">
        <v>31.16</v>
      </c>
      <c r="J28" s="37">
        <v>29.48</v>
      </c>
      <c r="K28" s="37">
        <v>0.85</v>
      </c>
      <c r="L28" s="37">
        <v>5.26</v>
      </c>
      <c r="M28" s="37">
        <v>0.176</v>
      </c>
      <c r="N28" s="37">
        <v>35.06</v>
      </c>
      <c r="O28" s="37">
        <v>6.5</v>
      </c>
      <c r="P28" s="37">
        <v>7.42</v>
      </c>
      <c r="Q28" s="37">
        <v>7.13</v>
      </c>
      <c r="R28" s="37">
        <v>153</v>
      </c>
      <c r="S28" s="37">
        <v>5</v>
      </c>
      <c r="T28" s="48"/>
      <c r="U28" s="48"/>
      <c r="V28" s="66">
        <v>19.75</v>
      </c>
      <c r="W28" s="67">
        <v>0.12</v>
      </c>
      <c r="X28" s="50">
        <v>6.71</v>
      </c>
      <c r="Y28" s="35"/>
      <c r="Z28" s="67">
        <v>0.1222</v>
      </c>
      <c r="AA28" s="35" t="s">
        <v>24</v>
      </c>
    </row>
    <row r="29" s="1" customFormat="1" ht="22" customHeight="1" spans="1:27">
      <c r="A29" s="35">
        <v>24</v>
      </c>
      <c r="B29" s="36">
        <v>20110</v>
      </c>
      <c r="C29" s="37">
        <v>5570</v>
      </c>
      <c r="D29" s="37">
        <v>12.81</v>
      </c>
      <c r="E29" s="35"/>
      <c r="F29" s="35"/>
      <c r="G29" s="39">
        <f t="shared" si="0"/>
        <v>837.916666666667</v>
      </c>
      <c r="H29" s="37">
        <v>633.6</v>
      </c>
      <c r="I29" s="37">
        <v>29.59</v>
      </c>
      <c r="J29" s="37">
        <v>24.66</v>
      </c>
      <c r="K29" s="37">
        <v>1.76</v>
      </c>
      <c r="L29" s="37">
        <v>6.54</v>
      </c>
      <c r="M29" s="37">
        <v>0.125</v>
      </c>
      <c r="N29" s="37">
        <v>29.21</v>
      </c>
      <c r="O29" s="37">
        <v>7.22</v>
      </c>
      <c r="P29" s="37">
        <v>7.39</v>
      </c>
      <c r="Q29" s="37">
        <v>7.13</v>
      </c>
      <c r="R29" s="37">
        <v>154</v>
      </c>
      <c r="S29" s="37">
        <v>5</v>
      </c>
      <c r="T29" s="48"/>
      <c r="U29" s="48"/>
      <c r="V29" s="66">
        <v>21.22</v>
      </c>
      <c r="W29" s="67">
        <v>0.12</v>
      </c>
      <c r="X29" s="50">
        <v>6.7</v>
      </c>
      <c r="Y29" s="35"/>
      <c r="Z29" s="67">
        <v>0.12533</v>
      </c>
      <c r="AA29" s="35" t="s">
        <v>24</v>
      </c>
    </row>
    <row r="30" s="1" customFormat="1" ht="22" customHeight="1" spans="1:27">
      <c r="A30" s="35">
        <v>25</v>
      </c>
      <c r="B30" s="36">
        <v>21531</v>
      </c>
      <c r="C30" s="37">
        <v>6570</v>
      </c>
      <c r="D30" s="37">
        <v>12.82</v>
      </c>
      <c r="E30" s="35"/>
      <c r="F30" s="35"/>
      <c r="G30" s="39">
        <f t="shared" si="0"/>
        <v>897.125</v>
      </c>
      <c r="H30" s="37">
        <v>258.9</v>
      </c>
      <c r="I30" s="37">
        <v>33.11</v>
      </c>
      <c r="J30" s="37">
        <v>31.94</v>
      </c>
      <c r="K30" s="37">
        <v>1.45</v>
      </c>
      <c r="L30" s="37">
        <v>6.36</v>
      </c>
      <c r="M30" s="37">
        <v>0.194</v>
      </c>
      <c r="N30" s="37">
        <v>34.46</v>
      </c>
      <c r="O30" s="37">
        <v>7.01</v>
      </c>
      <c r="P30" s="37">
        <v>7.44</v>
      </c>
      <c r="Q30" s="37">
        <v>7.16</v>
      </c>
      <c r="R30" s="37">
        <v>93</v>
      </c>
      <c r="S30" s="37">
        <v>6</v>
      </c>
      <c r="T30" s="48"/>
      <c r="U30" s="48"/>
      <c r="V30" s="66">
        <v>23.36</v>
      </c>
      <c r="W30" s="67">
        <v>0.23</v>
      </c>
      <c r="X30" s="50">
        <v>6.7</v>
      </c>
      <c r="Y30" s="35"/>
      <c r="Z30" s="67">
        <v>0.124</v>
      </c>
      <c r="AA30" s="35" t="s">
        <v>24</v>
      </c>
    </row>
    <row r="31" s="1" customFormat="1" ht="22" customHeight="1" spans="1:27">
      <c r="A31" s="35">
        <v>26</v>
      </c>
      <c r="B31" s="36">
        <v>17255</v>
      </c>
      <c r="C31" s="37">
        <v>5770</v>
      </c>
      <c r="D31" s="37">
        <v>12.61</v>
      </c>
      <c r="E31" s="35"/>
      <c r="F31" s="35"/>
      <c r="G31" s="39">
        <f t="shared" si="0"/>
        <v>718.958333333333</v>
      </c>
      <c r="H31" s="37">
        <v>356.7</v>
      </c>
      <c r="I31" s="37">
        <v>34.61</v>
      </c>
      <c r="J31" s="37">
        <v>36.93</v>
      </c>
      <c r="K31" s="37">
        <v>1.66</v>
      </c>
      <c r="L31" s="37">
        <v>5.39</v>
      </c>
      <c r="M31" s="37">
        <v>0.136</v>
      </c>
      <c r="N31" s="37">
        <v>38.49</v>
      </c>
      <c r="O31" s="37">
        <v>4.38</v>
      </c>
      <c r="P31" s="37">
        <v>7.44</v>
      </c>
      <c r="Q31" s="37">
        <v>7.13</v>
      </c>
      <c r="R31" s="37">
        <v>103</v>
      </c>
      <c r="S31" s="37">
        <v>5</v>
      </c>
      <c r="T31" s="48"/>
      <c r="U31" s="48"/>
      <c r="V31" s="66">
        <v>23.4</v>
      </c>
      <c r="W31" s="67">
        <v>0.12</v>
      </c>
      <c r="X31" s="50">
        <v>6.7</v>
      </c>
      <c r="Y31" s="35"/>
      <c r="Z31" s="67">
        <v>0.109</v>
      </c>
      <c r="AA31" s="35" t="s">
        <v>24</v>
      </c>
    </row>
    <row r="32" s="1" customFormat="1" ht="22" customHeight="1" spans="1:27">
      <c r="A32" s="35">
        <v>27</v>
      </c>
      <c r="B32" s="36">
        <v>15927</v>
      </c>
      <c r="C32" s="37">
        <v>5810</v>
      </c>
      <c r="D32" s="37">
        <v>12.73</v>
      </c>
      <c r="E32" s="35"/>
      <c r="F32" s="35"/>
      <c r="G32" s="39">
        <f t="shared" si="0"/>
        <v>663.625</v>
      </c>
      <c r="H32" s="37">
        <v>364.2</v>
      </c>
      <c r="I32" s="37">
        <v>39.13</v>
      </c>
      <c r="J32" s="37">
        <v>44.65</v>
      </c>
      <c r="K32" s="37">
        <v>1.82</v>
      </c>
      <c r="L32" s="65">
        <v>5.7</v>
      </c>
      <c r="M32" s="37">
        <v>0.098</v>
      </c>
      <c r="N32" s="37">
        <v>55.76</v>
      </c>
      <c r="O32" s="37">
        <v>4.4</v>
      </c>
      <c r="P32" s="37">
        <v>7.46</v>
      </c>
      <c r="Q32" s="37">
        <v>7.13</v>
      </c>
      <c r="R32" s="37">
        <v>103</v>
      </c>
      <c r="S32" s="37">
        <v>6</v>
      </c>
      <c r="T32" s="48"/>
      <c r="U32" s="48"/>
      <c r="V32" s="66">
        <v>21</v>
      </c>
      <c r="W32" s="67">
        <v>0.11</v>
      </c>
      <c r="X32" s="50">
        <v>6.7</v>
      </c>
      <c r="Y32" s="35"/>
      <c r="Z32" s="67">
        <v>0.107</v>
      </c>
      <c r="AA32" s="35" t="s">
        <v>24</v>
      </c>
    </row>
    <row r="33" s="1" customFormat="1" ht="22" customHeight="1" spans="1:27">
      <c r="A33" s="35">
        <v>28</v>
      </c>
      <c r="B33" s="36">
        <v>16473</v>
      </c>
      <c r="C33" s="37">
        <v>6070</v>
      </c>
      <c r="D33" s="37">
        <v>12.73</v>
      </c>
      <c r="E33" s="35"/>
      <c r="F33" s="35"/>
      <c r="G33" s="39">
        <f t="shared" si="0"/>
        <v>686.375</v>
      </c>
      <c r="H33" s="37">
        <v>337.1</v>
      </c>
      <c r="I33" s="37">
        <v>24.63</v>
      </c>
      <c r="J33" s="37">
        <v>40.61</v>
      </c>
      <c r="K33" s="37">
        <v>0.351</v>
      </c>
      <c r="L33" s="37">
        <v>5.78</v>
      </c>
      <c r="M33" s="37">
        <v>0.128</v>
      </c>
      <c r="N33" s="37">
        <v>44.25</v>
      </c>
      <c r="O33" s="37">
        <v>6.93</v>
      </c>
      <c r="P33" s="37">
        <v>7.42</v>
      </c>
      <c r="Q33" s="37">
        <v>7.15</v>
      </c>
      <c r="R33" s="37">
        <v>121</v>
      </c>
      <c r="S33" s="37">
        <v>7</v>
      </c>
      <c r="T33" s="48"/>
      <c r="U33" s="48"/>
      <c r="V33" s="66">
        <v>19.95</v>
      </c>
      <c r="W33" s="67">
        <v>0.13</v>
      </c>
      <c r="X33" s="50">
        <v>6.7</v>
      </c>
      <c r="Y33" s="35"/>
      <c r="Z33" s="67">
        <v>0.114</v>
      </c>
      <c r="AA33" s="35" t="s">
        <v>24</v>
      </c>
    </row>
    <row r="34" s="1" customFormat="1" ht="22" customHeight="1" spans="1:27">
      <c r="A34" s="35">
        <v>29</v>
      </c>
      <c r="B34" s="36">
        <v>18561</v>
      </c>
      <c r="C34" s="37">
        <v>6120</v>
      </c>
      <c r="D34" s="37">
        <v>12.77</v>
      </c>
      <c r="E34" s="35"/>
      <c r="F34" s="35"/>
      <c r="G34" s="39">
        <f t="shared" si="0"/>
        <v>773.375</v>
      </c>
      <c r="H34" s="37">
        <v>419.9</v>
      </c>
      <c r="I34" s="37">
        <v>23.1</v>
      </c>
      <c r="J34" s="37">
        <v>25.99</v>
      </c>
      <c r="K34" s="37">
        <v>1.57</v>
      </c>
      <c r="L34" s="37">
        <v>9.48</v>
      </c>
      <c r="M34" s="37">
        <v>0.135</v>
      </c>
      <c r="N34" s="37">
        <v>45.2</v>
      </c>
      <c r="O34" s="37">
        <v>5.15</v>
      </c>
      <c r="P34" s="37">
        <v>7.36</v>
      </c>
      <c r="Q34" s="37">
        <v>6.93</v>
      </c>
      <c r="R34" s="37">
        <v>118</v>
      </c>
      <c r="S34" s="37">
        <v>6</v>
      </c>
      <c r="T34" s="48"/>
      <c r="U34" s="48"/>
      <c r="V34" s="66">
        <v>20.95</v>
      </c>
      <c r="W34" s="67">
        <v>0.18</v>
      </c>
      <c r="X34" s="50">
        <v>6.7</v>
      </c>
      <c r="Y34" s="35"/>
      <c r="Z34" s="67">
        <v>0.1065</v>
      </c>
      <c r="AA34" s="35" t="s">
        <v>24</v>
      </c>
    </row>
    <row r="35" s="1" customFormat="1" ht="22" customHeight="1" spans="1:27">
      <c r="A35" s="35">
        <v>30</v>
      </c>
      <c r="B35" s="36">
        <v>13953</v>
      </c>
      <c r="C35" s="37">
        <v>5860</v>
      </c>
      <c r="D35" s="37">
        <v>12.74</v>
      </c>
      <c r="E35" s="35"/>
      <c r="F35" s="35"/>
      <c r="G35" s="39">
        <f t="shared" si="0"/>
        <v>581.375</v>
      </c>
      <c r="H35" s="37">
        <v>406.3</v>
      </c>
      <c r="I35" s="37">
        <v>26.18</v>
      </c>
      <c r="J35" s="37">
        <v>40.52</v>
      </c>
      <c r="K35" s="37">
        <v>1.76</v>
      </c>
      <c r="L35" s="37">
        <v>6.51</v>
      </c>
      <c r="M35" s="37">
        <v>0.125</v>
      </c>
      <c r="N35" s="37">
        <v>42.88</v>
      </c>
      <c r="O35" s="37">
        <v>13.94</v>
      </c>
      <c r="P35" s="37">
        <v>7.36</v>
      </c>
      <c r="Q35" s="37">
        <v>7.11</v>
      </c>
      <c r="R35" s="37">
        <v>114</v>
      </c>
      <c r="S35" s="37">
        <v>7</v>
      </c>
      <c r="T35" s="48"/>
      <c r="U35" s="48"/>
      <c r="V35" s="66">
        <v>20.39</v>
      </c>
      <c r="W35" s="67">
        <v>0.11</v>
      </c>
      <c r="X35" s="50">
        <v>6.7</v>
      </c>
      <c r="Y35" s="35"/>
      <c r="Z35" s="67">
        <v>0.1028</v>
      </c>
      <c r="AA35" s="35" t="s">
        <v>24</v>
      </c>
    </row>
    <row r="36" s="1" customFormat="1" ht="22" customHeight="1" spans="1:27">
      <c r="A36" s="35">
        <v>31</v>
      </c>
      <c r="B36" s="41">
        <v>16736</v>
      </c>
      <c r="C36" s="42">
        <v>5980</v>
      </c>
      <c r="D36" s="42">
        <v>12.68</v>
      </c>
      <c r="E36" s="35"/>
      <c r="F36" s="35"/>
      <c r="G36" s="39">
        <f t="shared" si="0"/>
        <v>697.333333333333</v>
      </c>
      <c r="H36" s="43">
        <v>298</v>
      </c>
      <c r="I36" s="42">
        <v>22.51</v>
      </c>
      <c r="J36" s="43">
        <v>35.09</v>
      </c>
      <c r="K36" s="42">
        <v>1.55</v>
      </c>
      <c r="L36" s="43">
        <v>7.24</v>
      </c>
      <c r="M36" s="42">
        <v>0.108</v>
      </c>
      <c r="N36" s="43">
        <v>46.4</v>
      </c>
      <c r="O36" s="42">
        <v>8.16</v>
      </c>
      <c r="P36" s="43">
        <v>7.41</v>
      </c>
      <c r="Q36" s="42">
        <v>7.11</v>
      </c>
      <c r="R36" s="43">
        <v>103</v>
      </c>
      <c r="S36" s="42">
        <v>7</v>
      </c>
      <c r="T36" s="48"/>
      <c r="U36" s="48"/>
      <c r="V36" s="66">
        <v>20.55</v>
      </c>
      <c r="W36" s="67">
        <v>0.12</v>
      </c>
      <c r="X36" s="50">
        <v>6.71</v>
      </c>
      <c r="Y36" s="35"/>
      <c r="Z36" s="67">
        <v>0.1098</v>
      </c>
      <c r="AA36" s="35" t="s">
        <v>24</v>
      </c>
    </row>
    <row r="37" s="1" customFormat="1" ht="22" customHeight="1" spans="1:27">
      <c r="A37" s="35" t="s">
        <v>25</v>
      </c>
      <c r="B37" s="10">
        <f t="shared" ref="B37:G37" si="1">SUM(B6:B36)</f>
        <v>604765</v>
      </c>
      <c r="C37" s="10">
        <f t="shared" si="1"/>
        <v>171450</v>
      </c>
      <c r="D37" s="11">
        <f t="shared" si="1"/>
        <v>370.34</v>
      </c>
      <c r="E37" s="11"/>
      <c r="F37" s="12">
        <f t="shared" si="1"/>
        <v>0</v>
      </c>
      <c r="G37" s="12"/>
      <c r="H37" s="10">
        <f t="shared" ref="E37:AA37" si="2">AVERAGE(H6:H36)</f>
        <v>395.061290322581</v>
      </c>
      <c r="I37" s="10">
        <f t="shared" si="2"/>
        <v>33.0629032258065</v>
      </c>
      <c r="J37" s="11">
        <f t="shared" si="2"/>
        <v>32.4467741935484</v>
      </c>
      <c r="K37" s="11">
        <f t="shared" si="2"/>
        <v>1.3771935483871</v>
      </c>
      <c r="L37" s="11">
        <f t="shared" si="2"/>
        <v>5.83</v>
      </c>
      <c r="M37" s="11">
        <f t="shared" si="2"/>
        <v>0.171593548387097</v>
      </c>
      <c r="N37" s="11">
        <f t="shared" si="2"/>
        <v>38.3509677419355</v>
      </c>
      <c r="O37" s="11">
        <f t="shared" si="2"/>
        <v>6.9841935483871</v>
      </c>
      <c r="P37" s="13">
        <f t="shared" si="2"/>
        <v>7.37935483870968</v>
      </c>
      <c r="Q37" s="13">
        <f t="shared" si="2"/>
        <v>7.04967741935484</v>
      </c>
      <c r="R37" s="13">
        <f t="shared" si="2"/>
        <v>125.129032258065</v>
      </c>
      <c r="S37" s="13">
        <f t="shared" si="2"/>
        <v>6.19354838709677</v>
      </c>
      <c r="T37" s="13"/>
      <c r="U37" s="13"/>
      <c r="V37" s="13">
        <f t="shared" si="2"/>
        <v>21.5096774193548</v>
      </c>
      <c r="W37" s="13">
        <f t="shared" si="2"/>
        <v>0.143870967741936</v>
      </c>
      <c r="X37" s="13">
        <f t="shared" si="2"/>
        <v>6.75032258064516</v>
      </c>
      <c r="Y37" s="13"/>
      <c r="Z37" s="13">
        <f t="shared" si="2"/>
        <v>0.117055806451613</v>
      </c>
      <c r="AA37" s="13" t="e">
        <f t="shared" si="2"/>
        <v>#DIV/0!</v>
      </c>
    </row>
    <row r="38" s="2" customFormat="1" ht="22" customHeight="1" spans="3:25">
      <c r="C38" s="44" t="s">
        <v>26</v>
      </c>
      <c r="D38" s="44"/>
      <c r="J38" s="46"/>
      <c r="K38" s="46"/>
      <c r="L38" s="46"/>
      <c r="O38" s="47" t="s">
        <v>27</v>
      </c>
      <c r="P38" s="47"/>
      <c r="X38" s="44" t="s">
        <v>28</v>
      </c>
      <c r="Y38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8:P38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7"/>
  <sheetViews>
    <sheetView topLeftCell="A13" workbookViewId="0">
      <selection activeCell="L6" sqref="L6:M35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7.375" customWidth="1"/>
    <col min="5" max="5" width="6.375" customWidth="1"/>
    <col min="6" max="6" width="6.625" customWidth="1"/>
    <col min="7" max="7" width="6.37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5.5" customHeight="1"/>
    <row r="2" ht="36" customHeight="1" spans="1:27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9"/>
      <c r="E4" s="9"/>
      <c r="F4" s="9"/>
      <c r="G4" s="9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2" customHeight="1" spans="1:27">
      <c r="A5" s="12"/>
      <c r="B5" s="9"/>
      <c r="C5" s="9"/>
      <c r="D5" s="9"/>
      <c r="E5" s="9"/>
      <c r="F5" s="9"/>
      <c r="G5" s="9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15304</v>
      </c>
      <c r="C6" s="37">
        <v>4870</v>
      </c>
      <c r="D6" s="37">
        <v>16.49</v>
      </c>
      <c r="E6" s="38">
        <v>55.6</v>
      </c>
      <c r="F6" s="38"/>
      <c r="G6" s="39">
        <f>B6/24</f>
        <v>637.666666666667</v>
      </c>
      <c r="H6" s="37">
        <v>362.4</v>
      </c>
      <c r="I6" s="37">
        <v>23.57</v>
      </c>
      <c r="J6" s="37">
        <v>28.92</v>
      </c>
      <c r="K6" s="37">
        <v>1.67</v>
      </c>
      <c r="L6" s="37">
        <v>4.38</v>
      </c>
      <c r="M6" s="37">
        <v>0.115</v>
      </c>
      <c r="N6" s="37">
        <v>31.6</v>
      </c>
      <c r="O6" s="37">
        <v>7.95</v>
      </c>
      <c r="P6" s="37">
        <v>7.43</v>
      </c>
      <c r="Q6" s="37">
        <v>7.16</v>
      </c>
      <c r="R6" s="37">
        <v>106</v>
      </c>
      <c r="S6" s="37">
        <v>6</v>
      </c>
      <c r="T6" s="48"/>
      <c r="U6" s="48"/>
      <c r="V6" s="66">
        <v>22.58</v>
      </c>
      <c r="W6" s="67">
        <v>0.48</v>
      </c>
      <c r="X6" s="50">
        <v>6.63</v>
      </c>
      <c r="Y6" s="50"/>
      <c r="Z6" s="67">
        <v>0.11</v>
      </c>
      <c r="AA6" s="50" t="s">
        <v>24</v>
      </c>
    </row>
    <row r="7" s="1" customFormat="1" ht="22" customHeight="1" spans="1:27">
      <c r="A7" s="35">
        <v>2</v>
      </c>
      <c r="B7" s="36">
        <v>19646</v>
      </c>
      <c r="C7" s="37">
        <v>5380</v>
      </c>
      <c r="D7" s="37">
        <v>12.1</v>
      </c>
      <c r="E7" s="38">
        <v>55.6</v>
      </c>
      <c r="F7" s="38"/>
      <c r="G7" s="39">
        <f t="shared" ref="G7:G35" si="0">B7/24</f>
        <v>818.583333333333</v>
      </c>
      <c r="H7" s="37">
        <v>381.9</v>
      </c>
      <c r="I7" s="37">
        <v>22.1</v>
      </c>
      <c r="J7" s="37">
        <v>27.24</v>
      </c>
      <c r="K7" s="37">
        <v>1.49</v>
      </c>
      <c r="L7" s="37">
        <v>4.81</v>
      </c>
      <c r="M7" s="37">
        <v>0.186</v>
      </c>
      <c r="N7" s="37">
        <v>36.2</v>
      </c>
      <c r="O7" s="37">
        <v>8.02</v>
      </c>
      <c r="P7" s="37">
        <v>7.34</v>
      </c>
      <c r="Q7" s="37">
        <v>7.16</v>
      </c>
      <c r="R7" s="37">
        <v>108</v>
      </c>
      <c r="S7" s="37">
        <v>6</v>
      </c>
      <c r="T7" s="48"/>
      <c r="U7" s="48"/>
      <c r="V7" s="66">
        <v>26.33</v>
      </c>
      <c r="W7" s="67">
        <v>0.15</v>
      </c>
      <c r="X7" s="50">
        <v>6.6</v>
      </c>
      <c r="Y7" s="50"/>
      <c r="Z7" s="67">
        <v>0.158</v>
      </c>
      <c r="AA7" s="50" t="s">
        <v>24</v>
      </c>
    </row>
    <row r="8" s="1" customFormat="1" ht="22" customHeight="1" spans="1:27">
      <c r="A8" s="35">
        <v>3</v>
      </c>
      <c r="B8" s="36">
        <v>17841</v>
      </c>
      <c r="C8" s="37">
        <v>5900</v>
      </c>
      <c r="D8" s="37">
        <v>12.1</v>
      </c>
      <c r="E8" s="38">
        <v>55.6</v>
      </c>
      <c r="F8" s="40"/>
      <c r="G8" s="39">
        <f t="shared" si="0"/>
        <v>743.375</v>
      </c>
      <c r="H8" s="37">
        <v>399.6</v>
      </c>
      <c r="I8" s="37">
        <v>22.59</v>
      </c>
      <c r="J8" s="37">
        <v>30.12</v>
      </c>
      <c r="K8" s="37">
        <v>1.47</v>
      </c>
      <c r="L8" s="37">
        <v>3.46</v>
      </c>
      <c r="M8" s="37">
        <v>0.173</v>
      </c>
      <c r="N8" s="37">
        <v>35.25</v>
      </c>
      <c r="O8" s="37">
        <v>9.75</v>
      </c>
      <c r="P8" s="37">
        <v>7.46</v>
      </c>
      <c r="Q8" s="37">
        <v>7.16</v>
      </c>
      <c r="R8" s="37">
        <v>109</v>
      </c>
      <c r="S8" s="37">
        <v>6</v>
      </c>
      <c r="T8" s="48"/>
      <c r="U8" s="48"/>
      <c r="V8" s="66">
        <v>19.12</v>
      </c>
      <c r="W8" s="67">
        <v>0.11</v>
      </c>
      <c r="X8" s="50">
        <v>6.6</v>
      </c>
      <c r="Y8" s="50"/>
      <c r="Z8" s="67">
        <v>0.109</v>
      </c>
      <c r="AA8" s="50" t="s">
        <v>24</v>
      </c>
    </row>
    <row r="9" s="1" customFormat="1" ht="22" customHeight="1" spans="1:27">
      <c r="A9" s="35">
        <v>4</v>
      </c>
      <c r="B9" s="36">
        <v>15328</v>
      </c>
      <c r="C9" s="37">
        <v>4880</v>
      </c>
      <c r="D9" s="37">
        <v>17.22</v>
      </c>
      <c r="E9" s="38">
        <v>55.6</v>
      </c>
      <c r="F9" s="40"/>
      <c r="G9" s="39">
        <f t="shared" si="0"/>
        <v>638.666666666667</v>
      </c>
      <c r="H9" s="37">
        <v>212.2</v>
      </c>
      <c r="I9" s="37">
        <v>23.16</v>
      </c>
      <c r="J9" s="37">
        <v>20.14</v>
      </c>
      <c r="K9" s="37">
        <v>1.05</v>
      </c>
      <c r="L9" s="37">
        <v>4.74</v>
      </c>
      <c r="M9" s="37">
        <v>0.096</v>
      </c>
      <c r="N9" s="37">
        <v>23.75</v>
      </c>
      <c r="O9" s="37">
        <v>6</v>
      </c>
      <c r="P9" s="37">
        <v>7.44</v>
      </c>
      <c r="Q9" s="37">
        <v>7.11</v>
      </c>
      <c r="R9" s="37">
        <v>84</v>
      </c>
      <c r="S9" s="37">
        <v>6</v>
      </c>
      <c r="T9" s="48"/>
      <c r="U9" s="48"/>
      <c r="V9" s="66">
        <v>18.24</v>
      </c>
      <c r="W9" s="67">
        <v>0.13</v>
      </c>
      <c r="X9" s="50">
        <v>6.54</v>
      </c>
      <c r="Y9" s="50"/>
      <c r="Z9" s="67">
        <v>0.096</v>
      </c>
      <c r="AA9" s="50" t="s">
        <v>24</v>
      </c>
    </row>
    <row r="10" s="1" customFormat="1" ht="22" customHeight="1" spans="1:27">
      <c r="A10" s="35">
        <v>5</v>
      </c>
      <c r="B10" s="36">
        <v>20155</v>
      </c>
      <c r="C10" s="37">
        <v>5610</v>
      </c>
      <c r="D10" s="37">
        <v>12.2</v>
      </c>
      <c r="E10" s="38">
        <v>55.6</v>
      </c>
      <c r="F10" s="40"/>
      <c r="G10" s="39">
        <f t="shared" si="0"/>
        <v>839.791666666667</v>
      </c>
      <c r="H10" s="37">
        <v>240.8</v>
      </c>
      <c r="I10" s="37">
        <v>22.58</v>
      </c>
      <c r="J10" s="37">
        <v>23.54</v>
      </c>
      <c r="K10" s="37">
        <v>0.345</v>
      </c>
      <c r="L10" s="37">
        <v>4.78</v>
      </c>
      <c r="M10" s="37">
        <v>0.178</v>
      </c>
      <c r="N10" s="37">
        <v>30.04</v>
      </c>
      <c r="O10" s="37">
        <v>5.97</v>
      </c>
      <c r="P10" s="37">
        <v>7.41</v>
      </c>
      <c r="Q10" s="37">
        <v>7.13</v>
      </c>
      <c r="R10" s="37">
        <v>73</v>
      </c>
      <c r="S10" s="37">
        <v>7</v>
      </c>
      <c r="T10" s="48"/>
      <c r="U10" s="48"/>
      <c r="V10" s="66">
        <v>18.32</v>
      </c>
      <c r="W10" s="67">
        <v>0.33</v>
      </c>
      <c r="X10" s="50">
        <v>6.55</v>
      </c>
      <c r="Y10" s="50"/>
      <c r="Z10" s="67">
        <v>0.1079</v>
      </c>
      <c r="AA10" s="50" t="s">
        <v>24</v>
      </c>
    </row>
    <row r="11" s="1" customFormat="1" ht="22" customHeight="1" spans="1:27">
      <c r="A11" s="35">
        <v>6</v>
      </c>
      <c r="B11" s="36">
        <v>20230</v>
      </c>
      <c r="C11" s="37">
        <v>5630</v>
      </c>
      <c r="D11" s="37">
        <v>12.4</v>
      </c>
      <c r="E11" s="38">
        <v>55.6</v>
      </c>
      <c r="F11" s="40"/>
      <c r="G11" s="39">
        <f t="shared" si="0"/>
        <v>842.916666666667</v>
      </c>
      <c r="H11" s="37">
        <v>197.2</v>
      </c>
      <c r="I11" s="37">
        <v>22.16</v>
      </c>
      <c r="J11" s="37">
        <v>22.75</v>
      </c>
      <c r="K11" s="37">
        <v>1.49</v>
      </c>
      <c r="L11" s="37">
        <v>4.17</v>
      </c>
      <c r="M11" s="37">
        <v>0.133</v>
      </c>
      <c r="N11" s="37">
        <v>27.82</v>
      </c>
      <c r="O11" s="37">
        <v>10.04</v>
      </c>
      <c r="P11" s="37">
        <v>7.33</v>
      </c>
      <c r="Q11" s="37">
        <v>6.94</v>
      </c>
      <c r="R11" s="37">
        <v>71</v>
      </c>
      <c r="S11" s="37">
        <v>6</v>
      </c>
      <c r="T11" s="48"/>
      <c r="U11" s="48"/>
      <c r="V11" s="66">
        <v>18.91</v>
      </c>
      <c r="W11" s="67">
        <v>0.22</v>
      </c>
      <c r="X11" s="50">
        <v>6.5</v>
      </c>
      <c r="Y11" s="50"/>
      <c r="Z11" s="67">
        <v>0.114</v>
      </c>
      <c r="AA11" s="50">
        <v>11.44</v>
      </c>
    </row>
    <row r="12" s="1" customFormat="1" ht="22" customHeight="1" spans="1:27">
      <c r="A12" s="35">
        <v>7</v>
      </c>
      <c r="B12" s="36">
        <v>20344</v>
      </c>
      <c r="C12" s="37">
        <v>5950</v>
      </c>
      <c r="D12" s="37">
        <v>12.8</v>
      </c>
      <c r="E12" s="38">
        <v>55.6</v>
      </c>
      <c r="F12" s="40"/>
      <c r="G12" s="39">
        <f t="shared" si="0"/>
        <v>847.666666666667</v>
      </c>
      <c r="H12" s="37">
        <v>218.2</v>
      </c>
      <c r="I12" s="37">
        <v>21.01</v>
      </c>
      <c r="J12" s="37">
        <v>20.63</v>
      </c>
      <c r="K12" s="37">
        <v>1.43</v>
      </c>
      <c r="L12" s="37">
        <v>4.06</v>
      </c>
      <c r="M12" s="37">
        <v>0.201</v>
      </c>
      <c r="N12" s="37">
        <v>26.84</v>
      </c>
      <c r="O12" s="37">
        <v>11.83</v>
      </c>
      <c r="P12" s="37">
        <v>7.34</v>
      </c>
      <c r="Q12" s="37">
        <v>7.16</v>
      </c>
      <c r="R12" s="37">
        <v>70</v>
      </c>
      <c r="S12" s="37">
        <v>6</v>
      </c>
      <c r="T12" s="48"/>
      <c r="U12" s="48"/>
      <c r="V12" s="66">
        <v>15.78</v>
      </c>
      <c r="W12" s="67">
        <v>0.04</v>
      </c>
      <c r="X12" s="50">
        <v>6.51</v>
      </c>
      <c r="Y12" s="50"/>
      <c r="Z12" s="67">
        <v>0.122</v>
      </c>
      <c r="AA12" s="50">
        <v>9.77</v>
      </c>
    </row>
    <row r="13" s="1" customFormat="1" ht="22" customHeight="1" spans="1:27">
      <c r="A13" s="35">
        <v>8</v>
      </c>
      <c r="B13" s="36">
        <v>20314</v>
      </c>
      <c r="C13" s="37">
        <v>5340</v>
      </c>
      <c r="D13" s="37">
        <v>12.5</v>
      </c>
      <c r="E13" s="38">
        <v>55.6</v>
      </c>
      <c r="F13" s="40"/>
      <c r="G13" s="39">
        <f t="shared" si="0"/>
        <v>846.416666666667</v>
      </c>
      <c r="H13" s="37">
        <v>191.1</v>
      </c>
      <c r="I13" s="37">
        <v>22.57</v>
      </c>
      <c r="J13" s="37">
        <v>21.64</v>
      </c>
      <c r="K13" s="37">
        <v>0.986</v>
      </c>
      <c r="L13" s="37">
        <v>3.66</v>
      </c>
      <c r="M13" s="37">
        <v>0.203</v>
      </c>
      <c r="N13" s="37">
        <v>28.81</v>
      </c>
      <c r="O13" s="37">
        <v>10.98</v>
      </c>
      <c r="P13" s="37">
        <v>7.33</v>
      </c>
      <c r="Q13" s="37">
        <v>6.95</v>
      </c>
      <c r="R13" s="37">
        <v>76</v>
      </c>
      <c r="S13" s="37">
        <v>5</v>
      </c>
      <c r="T13" s="48"/>
      <c r="U13" s="48"/>
      <c r="V13" s="66">
        <v>13.06</v>
      </c>
      <c r="W13" s="67">
        <v>0.02</v>
      </c>
      <c r="X13" s="50">
        <v>6.5</v>
      </c>
      <c r="Y13" s="50"/>
      <c r="Z13" s="67">
        <v>0.12</v>
      </c>
      <c r="AA13" s="50">
        <v>10.88</v>
      </c>
    </row>
    <row r="14" s="1" customFormat="1" ht="22" customHeight="1" spans="1:27">
      <c r="A14" s="35">
        <v>9</v>
      </c>
      <c r="B14" s="36">
        <v>20293</v>
      </c>
      <c r="C14" s="37">
        <v>5740</v>
      </c>
      <c r="D14" s="37">
        <v>12.6</v>
      </c>
      <c r="E14" s="38">
        <v>55.6</v>
      </c>
      <c r="F14" s="38"/>
      <c r="G14" s="39">
        <f t="shared" si="0"/>
        <v>845.541666666667</v>
      </c>
      <c r="H14" s="37">
        <v>218.2</v>
      </c>
      <c r="I14" s="37">
        <v>22.57</v>
      </c>
      <c r="J14" s="37">
        <v>29.01</v>
      </c>
      <c r="K14" s="37">
        <v>0.493</v>
      </c>
      <c r="L14" s="37">
        <v>4.39</v>
      </c>
      <c r="M14" s="37">
        <v>0.105</v>
      </c>
      <c r="N14" s="37">
        <v>37.54</v>
      </c>
      <c r="O14" s="37">
        <v>11.39</v>
      </c>
      <c r="P14" s="37">
        <v>7.31</v>
      </c>
      <c r="Q14" s="37">
        <v>7.05</v>
      </c>
      <c r="R14" s="37">
        <v>102</v>
      </c>
      <c r="S14" s="37">
        <v>7</v>
      </c>
      <c r="T14" s="48"/>
      <c r="U14" s="48"/>
      <c r="V14" s="66">
        <v>23.45</v>
      </c>
      <c r="W14" s="67">
        <v>0.02</v>
      </c>
      <c r="X14" s="50">
        <v>6.5</v>
      </c>
      <c r="Y14" s="50"/>
      <c r="Z14" s="67">
        <v>0.119</v>
      </c>
      <c r="AA14" s="50">
        <v>12.39</v>
      </c>
    </row>
    <row r="15" s="1" customFormat="1" ht="22" customHeight="1" spans="1:27">
      <c r="A15" s="35">
        <v>10</v>
      </c>
      <c r="B15" s="36">
        <v>20000</v>
      </c>
      <c r="C15" s="37">
        <v>5290</v>
      </c>
      <c r="D15" s="37">
        <v>8.44</v>
      </c>
      <c r="E15" s="38">
        <v>55.6</v>
      </c>
      <c r="F15" s="40"/>
      <c r="G15" s="39">
        <f t="shared" si="0"/>
        <v>833.333333333333</v>
      </c>
      <c r="H15" s="37">
        <v>225.7</v>
      </c>
      <c r="I15" s="37">
        <v>30.1</v>
      </c>
      <c r="J15" s="37">
        <v>27.55</v>
      </c>
      <c r="K15" s="37">
        <v>1.5</v>
      </c>
      <c r="L15" s="37">
        <v>4.56</v>
      </c>
      <c r="M15" s="37">
        <v>0.105</v>
      </c>
      <c r="N15" s="37">
        <v>37.94</v>
      </c>
      <c r="O15" s="37">
        <v>7.96</v>
      </c>
      <c r="P15" s="37">
        <v>7.31</v>
      </c>
      <c r="Q15" s="37">
        <v>6.94</v>
      </c>
      <c r="R15" s="37">
        <v>101</v>
      </c>
      <c r="S15" s="37">
        <v>6</v>
      </c>
      <c r="T15" s="48"/>
      <c r="U15" s="48"/>
      <c r="V15" s="66">
        <v>12.73</v>
      </c>
      <c r="W15" s="67">
        <v>0.16</v>
      </c>
      <c r="X15" s="50">
        <v>6.5</v>
      </c>
      <c r="Y15" s="50"/>
      <c r="Z15" s="67">
        <v>0.127</v>
      </c>
      <c r="AA15" s="50">
        <v>11.24</v>
      </c>
    </row>
    <row r="16" s="1" customFormat="1" ht="22" customHeight="1" spans="1:27">
      <c r="A16" s="35">
        <v>11</v>
      </c>
      <c r="B16" s="36">
        <v>20061</v>
      </c>
      <c r="C16" s="37">
        <v>5480</v>
      </c>
      <c r="D16" s="37">
        <v>4.24</v>
      </c>
      <c r="E16" s="38">
        <v>55.6</v>
      </c>
      <c r="F16" s="40"/>
      <c r="G16" s="39">
        <f t="shared" si="0"/>
        <v>835.875</v>
      </c>
      <c r="H16" s="37">
        <v>230.2</v>
      </c>
      <c r="I16" s="37">
        <v>31.6</v>
      </c>
      <c r="J16" s="37">
        <v>28.62</v>
      </c>
      <c r="K16" s="37">
        <v>1.3</v>
      </c>
      <c r="L16" s="37">
        <v>4.04</v>
      </c>
      <c r="M16" s="37">
        <v>0.108</v>
      </c>
      <c r="N16" s="37">
        <v>33.29</v>
      </c>
      <c r="O16" s="37">
        <v>8.5</v>
      </c>
      <c r="P16" s="37">
        <v>7.28</v>
      </c>
      <c r="Q16" s="37">
        <v>6.92</v>
      </c>
      <c r="R16" s="37">
        <v>94</v>
      </c>
      <c r="S16" s="37">
        <v>5</v>
      </c>
      <c r="T16" s="48"/>
      <c r="U16" s="48"/>
      <c r="V16" s="66">
        <v>12.05</v>
      </c>
      <c r="W16" s="67">
        <v>0.04</v>
      </c>
      <c r="X16" s="50">
        <v>6.5</v>
      </c>
      <c r="Y16" s="50"/>
      <c r="Z16" s="67">
        <v>0.168</v>
      </c>
      <c r="AA16" s="50">
        <v>11.05</v>
      </c>
    </row>
    <row r="17" s="1" customFormat="1" ht="22" customHeight="1" spans="1:27">
      <c r="A17" s="35">
        <v>12</v>
      </c>
      <c r="B17" s="36">
        <v>19178</v>
      </c>
      <c r="C17" s="37">
        <v>5190</v>
      </c>
      <c r="D17" s="37"/>
      <c r="E17" s="38">
        <v>55.6</v>
      </c>
      <c r="F17" s="40"/>
      <c r="G17" s="39">
        <f t="shared" si="0"/>
        <v>799.083333333333</v>
      </c>
      <c r="H17" s="37">
        <v>258.9</v>
      </c>
      <c r="I17" s="37">
        <v>27.09</v>
      </c>
      <c r="J17" s="37">
        <v>31.97</v>
      </c>
      <c r="K17" s="37">
        <v>0.865</v>
      </c>
      <c r="L17" s="37">
        <v>4.81</v>
      </c>
      <c r="M17" s="37">
        <v>0.13</v>
      </c>
      <c r="N17" s="37">
        <v>35.52</v>
      </c>
      <c r="O17" s="37">
        <v>7.5</v>
      </c>
      <c r="P17" s="37">
        <v>7.28</v>
      </c>
      <c r="Q17" s="37">
        <v>6.91</v>
      </c>
      <c r="R17" s="37">
        <v>96</v>
      </c>
      <c r="S17" s="37">
        <v>6</v>
      </c>
      <c r="T17" s="48"/>
      <c r="U17" s="48"/>
      <c r="V17" s="66">
        <v>15.29</v>
      </c>
      <c r="W17" s="67">
        <v>0.03</v>
      </c>
      <c r="X17" s="50">
        <v>6.5</v>
      </c>
      <c r="Y17" s="50"/>
      <c r="Z17" s="67">
        <v>0.171</v>
      </c>
      <c r="AA17" s="50">
        <v>10.74</v>
      </c>
    </row>
    <row r="18" s="1" customFormat="1" ht="22" customHeight="1" spans="1:27">
      <c r="A18" s="35">
        <v>13</v>
      </c>
      <c r="B18" s="36">
        <v>20278</v>
      </c>
      <c r="C18" s="37">
        <v>5420</v>
      </c>
      <c r="D18" s="37">
        <v>16.54</v>
      </c>
      <c r="E18" s="38">
        <v>55.6</v>
      </c>
      <c r="F18" s="40"/>
      <c r="G18" s="39">
        <f t="shared" si="0"/>
        <v>844.916666666667</v>
      </c>
      <c r="H18" s="37">
        <v>236.3</v>
      </c>
      <c r="I18" s="37">
        <v>25.63</v>
      </c>
      <c r="J18" s="37">
        <v>33.71</v>
      </c>
      <c r="K18" s="37">
        <v>0.133</v>
      </c>
      <c r="L18" s="37">
        <v>4.57</v>
      </c>
      <c r="M18" s="37">
        <v>0.133</v>
      </c>
      <c r="N18" s="37">
        <v>40.6</v>
      </c>
      <c r="O18" s="37">
        <v>7.5</v>
      </c>
      <c r="P18" s="37">
        <v>7.25</v>
      </c>
      <c r="Q18" s="37">
        <v>6.91</v>
      </c>
      <c r="R18" s="37">
        <v>86</v>
      </c>
      <c r="S18" s="37">
        <v>7</v>
      </c>
      <c r="T18" s="48"/>
      <c r="U18" s="48"/>
      <c r="V18" s="66">
        <v>13.62</v>
      </c>
      <c r="W18" s="67">
        <v>0.04</v>
      </c>
      <c r="X18" s="50">
        <v>6.5</v>
      </c>
      <c r="Y18" s="50"/>
      <c r="Z18" s="67">
        <v>0.164</v>
      </c>
      <c r="AA18" s="50">
        <v>11.12</v>
      </c>
    </row>
    <row r="19" s="1" customFormat="1" ht="22" customHeight="1" spans="1:27">
      <c r="A19" s="35">
        <v>14</v>
      </c>
      <c r="B19" s="36">
        <v>19857</v>
      </c>
      <c r="C19" s="37">
        <v>5420</v>
      </c>
      <c r="D19" s="37">
        <v>8.2</v>
      </c>
      <c r="E19" s="38">
        <v>55.6</v>
      </c>
      <c r="F19" s="40"/>
      <c r="G19" s="39">
        <f t="shared" si="0"/>
        <v>827.375</v>
      </c>
      <c r="H19" s="37">
        <v>228.6</v>
      </c>
      <c r="I19" s="37">
        <v>30.1</v>
      </c>
      <c r="J19" s="37">
        <v>32.68</v>
      </c>
      <c r="K19" s="37">
        <v>0.486</v>
      </c>
      <c r="L19" s="37">
        <v>4.12</v>
      </c>
      <c r="M19" s="37">
        <v>0.13</v>
      </c>
      <c r="N19" s="37">
        <v>34.5</v>
      </c>
      <c r="O19" s="37">
        <v>9.43</v>
      </c>
      <c r="P19" s="37">
        <v>7.29</v>
      </c>
      <c r="Q19" s="37">
        <v>6.92</v>
      </c>
      <c r="R19" s="37">
        <v>94</v>
      </c>
      <c r="S19" s="37">
        <v>6</v>
      </c>
      <c r="T19" s="48"/>
      <c r="U19" s="48"/>
      <c r="V19" s="66">
        <v>13.24</v>
      </c>
      <c r="W19" s="67">
        <v>0.04</v>
      </c>
      <c r="X19" s="50">
        <v>6.5</v>
      </c>
      <c r="Y19" s="50"/>
      <c r="Z19" s="67">
        <v>0.143</v>
      </c>
      <c r="AA19" s="50">
        <v>11.05</v>
      </c>
    </row>
    <row r="20" s="1" customFormat="1" ht="22" customHeight="1" spans="1:27">
      <c r="A20" s="35">
        <v>15</v>
      </c>
      <c r="B20" s="36">
        <v>19798</v>
      </c>
      <c r="C20" s="37">
        <v>4720</v>
      </c>
      <c r="D20" s="37">
        <v>16.8</v>
      </c>
      <c r="E20" s="38">
        <v>55.6</v>
      </c>
      <c r="F20" s="40"/>
      <c r="G20" s="39">
        <f t="shared" si="0"/>
        <v>824.916666666667</v>
      </c>
      <c r="H20" s="37">
        <v>240.8</v>
      </c>
      <c r="I20" s="37">
        <v>24.08</v>
      </c>
      <c r="J20" s="37">
        <v>29.75</v>
      </c>
      <c r="K20" s="37">
        <v>1.24</v>
      </c>
      <c r="L20" s="37">
        <v>5.11</v>
      </c>
      <c r="M20" s="37">
        <v>0.133</v>
      </c>
      <c r="N20" s="37">
        <v>34.82</v>
      </c>
      <c r="O20" s="37">
        <v>7.17</v>
      </c>
      <c r="P20" s="37">
        <v>7.33</v>
      </c>
      <c r="Q20" s="37">
        <v>6.94</v>
      </c>
      <c r="R20" s="37">
        <v>87</v>
      </c>
      <c r="S20" s="37">
        <v>5</v>
      </c>
      <c r="T20" s="48"/>
      <c r="U20" s="48"/>
      <c r="V20" s="66">
        <v>13.21</v>
      </c>
      <c r="W20" s="67">
        <v>0.03</v>
      </c>
      <c r="X20" s="50">
        <v>6.5</v>
      </c>
      <c r="Y20" s="50"/>
      <c r="Z20" s="67">
        <v>0.129</v>
      </c>
      <c r="AA20" s="50">
        <v>10.66</v>
      </c>
    </row>
    <row r="21" s="1" customFormat="1" ht="22" customHeight="1" spans="1:27">
      <c r="A21" s="35">
        <v>16</v>
      </c>
      <c r="B21" s="36">
        <v>19692</v>
      </c>
      <c r="C21" s="37">
        <v>5230</v>
      </c>
      <c r="D21" s="37">
        <v>8.49</v>
      </c>
      <c r="E21" s="38">
        <v>55.6</v>
      </c>
      <c r="F21" s="35"/>
      <c r="G21" s="39">
        <f t="shared" si="0"/>
        <v>820.5</v>
      </c>
      <c r="H21" s="37">
        <v>314.6</v>
      </c>
      <c r="I21" s="37">
        <v>29.59</v>
      </c>
      <c r="J21" s="37">
        <v>33.09</v>
      </c>
      <c r="K21" s="37">
        <v>1.5</v>
      </c>
      <c r="L21" s="37">
        <v>4.46</v>
      </c>
      <c r="M21" s="37">
        <v>0.209</v>
      </c>
      <c r="N21" s="37">
        <v>35.47</v>
      </c>
      <c r="O21" s="37">
        <v>6.42</v>
      </c>
      <c r="P21" s="37">
        <v>7.33</v>
      </c>
      <c r="Q21" s="37">
        <v>6.92</v>
      </c>
      <c r="R21" s="37">
        <v>106</v>
      </c>
      <c r="S21" s="37">
        <v>7</v>
      </c>
      <c r="T21" s="48"/>
      <c r="U21" s="48"/>
      <c r="V21" s="66">
        <v>12.13</v>
      </c>
      <c r="W21" s="67">
        <v>0.04</v>
      </c>
      <c r="X21" s="50">
        <v>6.5</v>
      </c>
      <c r="Y21" s="50"/>
      <c r="Z21" s="67">
        <v>0.132</v>
      </c>
      <c r="AA21" s="50">
        <v>11.9</v>
      </c>
    </row>
    <row r="22" s="1" customFormat="1" ht="22" customHeight="1" spans="1:27">
      <c r="A22" s="35">
        <v>17</v>
      </c>
      <c r="B22" s="36">
        <v>20029</v>
      </c>
      <c r="C22" s="37">
        <v>5310</v>
      </c>
      <c r="D22" s="37">
        <v>12.71</v>
      </c>
      <c r="E22" s="38">
        <v>55.6</v>
      </c>
      <c r="F22" s="35"/>
      <c r="G22" s="39">
        <f t="shared" si="0"/>
        <v>834.541666666667</v>
      </c>
      <c r="H22" s="37">
        <v>294.6</v>
      </c>
      <c r="I22" s="37">
        <v>28.59</v>
      </c>
      <c r="J22" s="37">
        <v>29.5</v>
      </c>
      <c r="K22" s="37">
        <v>0.939</v>
      </c>
      <c r="L22" s="37">
        <v>6.78</v>
      </c>
      <c r="M22" s="37">
        <v>0.146</v>
      </c>
      <c r="N22" s="37">
        <v>37.46</v>
      </c>
      <c r="O22" s="37">
        <v>8.88</v>
      </c>
      <c r="P22" s="37">
        <v>7.33</v>
      </c>
      <c r="Q22" s="65">
        <v>6.9</v>
      </c>
      <c r="R22" s="37">
        <v>104</v>
      </c>
      <c r="S22" s="37">
        <v>6</v>
      </c>
      <c r="T22" s="48"/>
      <c r="U22" s="48"/>
      <c r="V22" s="66">
        <v>11.17</v>
      </c>
      <c r="W22" s="67">
        <v>0.06</v>
      </c>
      <c r="X22" s="50">
        <v>6.5</v>
      </c>
      <c r="Y22" s="50"/>
      <c r="Z22" s="67">
        <v>0.13</v>
      </c>
      <c r="AA22" s="50">
        <v>11.73</v>
      </c>
    </row>
    <row r="23" s="1" customFormat="1" ht="22" customHeight="1" spans="1:27">
      <c r="A23" s="35">
        <v>18</v>
      </c>
      <c r="B23" s="36">
        <v>19590</v>
      </c>
      <c r="C23" s="37">
        <v>5400</v>
      </c>
      <c r="D23" s="37">
        <v>4.1</v>
      </c>
      <c r="E23" s="38">
        <v>55.6</v>
      </c>
      <c r="F23" s="35"/>
      <c r="G23" s="39">
        <f t="shared" si="0"/>
        <v>816.25</v>
      </c>
      <c r="H23" s="37">
        <v>219.7</v>
      </c>
      <c r="I23" s="37">
        <v>24.08</v>
      </c>
      <c r="J23" s="37">
        <v>16.88</v>
      </c>
      <c r="K23" s="65">
        <v>1.3</v>
      </c>
      <c r="L23" s="37">
        <v>4.33</v>
      </c>
      <c r="M23" s="37">
        <v>0.184</v>
      </c>
      <c r="N23" s="37">
        <v>19.72</v>
      </c>
      <c r="O23" s="37">
        <v>8.25</v>
      </c>
      <c r="P23" s="37">
        <v>7.28</v>
      </c>
      <c r="Q23" s="37">
        <v>6.92</v>
      </c>
      <c r="R23" s="37">
        <v>102</v>
      </c>
      <c r="S23" s="37">
        <v>6</v>
      </c>
      <c r="T23" s="48"/>
      <c r="U23" s="48"/>
      <c r="V23" s="66">
        <v>13.4</v>
      </c>
      <c r="W23" s="67">
        <v>0.0344</v>
      </c>
      <c r="X23" s="50">
        <v>6.5</v>
      </c>
      <c r="Y23" s="50"/>
      <c r="Z23" s="67">
        <v>0.17</v>
      </c>
      <c r="AA23" s="50">
        <v>7.214</v>
      </c>
    </row>
    <row r="24" s="1" customFormat="1" ht="22" customHeight="1" spans="1:27">
      <c r="A24" s="35">
        <v>19</v>
      </c>
      <c r="B24" s="36">
        <v>19183</v>
      </c>
      <c r="C24" s="37">
        <v>5370</v>
      </c>
      <c r="D24" s="37">
        <v>8.3</v>
      </c>
      <c r="E24" s="38">
        <v>55.6</v>
      </c>
      <c r="F24" s="35"/>
      <c r="G24" s="39">
        <f t="shared" si="0"/>
        <v>799.291666666667</v>
      </c>
      <c r="H24" s="37">
        <v>228.6</v>
      </c>
      <c r="I24" s="37">
        <v>26.63</v>
      </c>
      <c r="J24" s="37">
        <v>28</v>
      </c>
      <c r="K24" s="37">
        <v>0.55</v>
      </c>
      <c r="L24" s="37">
        <v>4.43</v>
      </c>
      <c r="M24" s="37">
        <v>0.126</v>
      </c>
      <c r="N24" s="37">
        <v>34.02</v>
      </c>
      <c r="O24" s="37">
        <v>8.79</v>
      </c>
      <c r="P24" s="37">
        <v>7.36</v>
      </c>
      <c r="Q24" s="37">
        <v>7.11</v>
      </c>
      <c r="R24" s="37">
        <v>101</v>
      </c>
      <c r="S24" s="37">
        <v>6</v>
      </c>
      <c r="T24" s="48"/>
      <c r="U24" s="48"/>
      <c r="V24" s="66">
        <v>15.2</v>
      </c>
      <c r="W24" s="67">
        <v>0.023</v>
      </c>
      <c r="X24" s="50">
        <v>6.5</v>
      </c>
      <c r="Y24" s="50"/>
      <c r="Z24" s="67">
        <v>0.083</v>
      </c>
      <c r="AA24" s="50">
        <v>6.95</v>
      </c>
    </row>
    <row r="25" s="1" customFormat="1" ht="22" customHeight="1" spans="1:27">
      <c r="A25" s="35">
        <v>20</v>
      </c>
      <c r="B25" s="36">
        <v>19643</v>
      </c>
      <c r="C25" s="37">
        <v>4340</v>
      </c>
      <c r="D25" s="37">
        <v>8.4</v>
      </c>
      <c r="E25" s="38">
        <v>55.6</v>
      </c>
      <c r="F25" s="35"/>
      <c r="G25" s="39">
        <f t="shared" si="0"/>
        <v>818.458333333333</v>
      </c>
      <c r="H25" s="37">
        <v>226.3</v>
      </c>
      <c r="I25" s="37">
        <v>28.63</v>
      </c>
      <c r="J25" s="37">
        <v>26.38</v>
      </c>
      <c r="K25" s="37">
        <v>1.42</v>
      </c>
      <c r="L25" s="37">
        <v>5.52</v>
      </c>
      <c r="M25" s="37">
        <v>0.163</v>
      </c>
      <c r="N25" s="37">
        <v>31.18</v>
      </c>
      <c r="O25" s="37">
        <v>6.13</v>
      </c>
      <c r="P25" s="37">
        <v>7.41</v>
      </c>
      <c r="Q25" s="37">
        <v>7.14</v>
      </c>
      <c r="R25" s="37">
        <v>96</v>
      </c>
      <c r="S25" s="37">
        <v>6</v>
      </c>
      <c r="T25" s="48"/>
      <c r="U25" s="48"/>
      <c r="V25" s="66">
        <v>14.6</v>
      </c>
      <c r="W25" s="67">
        <v>0.022</v>
      </c>
      <c r="X25" s="50">
        <v>6.5</v>
      </c>
      <c r="Y25" s="50"/>
      <c r="Z25" s="67">
        <v>0.07</v>
      </c>
      <c r="AA25" s="50">
        <v>7.51</v>
      </c>
    </row>
    <row r="26" s="1" customFormat="1" ht="22" customHeight="1" spans="1:27">
      <c r="A26" s="35">
        <v>21</v>
      </c>
      <c r="B26" s="36">
        <v>19885</v>
      </c>
      <c r="C26" s="37">
        <v>5380</v>
      </c>
      <c r="D26" s="37">
        <v>8.4</v>
      </c>
      <c r="E26" s="38">
        <v>55.6</v>
      </c>
      <c r="F26" s="35"/>
      <c r="G26" s="39">
        <f t="shared" si="0"/>
        <v>828.541666666667</v>
      </c>
      <c r="H26" s="37">
        <v>228.8</v>
      </c>
      <c r="I26" s="37">
        <v>22.02</v>
      </c>
      <c r="J26" s="37">
        <v>23.35</v>
      </c>
      <c r="K26" s="37">
        <v>1.08</v>
      </c>
      <c r="L26" s="37">
        <v>4.63</v>
      </c>
      <c r="M26" s="37">
        <v>0.158</v>
      </c>
      <c r="N26" s="37">
        <v>27.22</v>
      </c>
      <c r="O26" s="37">
        <v>8.25</v>
      </c>
      <c r="P26" s="37">
        <v>7.76</v>
      </c>
      <c r="Q26" s="37">
        <v>7.14</v>
      </c>
      <c r="R26" s="37">
        <v>98</v>
      </c>
      <c r="S26" s="37">
        <v>6</v>
      </c>
      <c r="T26" s="48"/>
      <c r="U26" s="48"/>
      <c r="V26" s="66">
        <v>14.89</v>
      </c>
      <c r="W26" s="67">
        <v>0.027</v>
      </c>
      <c r="X26" s="50">
        <v>6.5</v>
      </c>
      <c r="Y26" s="50"/>
      <c r="Z26" s="67">
        <v>0.075</v>
      </c>
      <c r="AA26" s="50">
        <v>8.77</v>
      </c>
    </row>
    <row r="27" s="1" customFormat="1" ht="22" customHeight="1" spans="1:27">
      <c r="A27" s="35">
        <v>22</v>
      </c>
      <c r="B27" s="36">
        <v>19244</v>
      </c>
      <c r="C27" s="37">
        <v>4730</v>
      </c>
      <c r="D27" s="37">
        <v>12.86</v>
      </c>
      <c r="E27" s="38">
        <v>55.6</v>
      </c>
      <c r="F27" s="35"/>
      <c r="G27" s="39">
        <f t="shared" si="0"/>
        <v>801.833333333333</v>
      </c>
      <c r="H27" s="37">
        <v>343.1</v>
      </c>
      <c r="I27" s="37">
        <v>21.07</v>
      </c>
      <c r="J27" s="37">
        <v>28.76</v>
      </c>
      <c r="K27" s="37">
        <v>1.71</v>
      </c>
      <c r="L27" s="37">
        <v>6.12</v>
      </c>
      <c r="M27" s="37">
        <v>0.161</v>
      </c>
      <c r="N27" s="65">
        <v>34.7</v>
      </c>
      <c r="O27" s="37">
        <v>10.76</v>
      </c>
      <c r="P27" s="37">
        <v>7.36</v>
      </c>
      <c r="Q27" s="37">
        <v>7.12</v>
      </c>
      <c r="R27" s="37">
        <v>106</v>
      </c>
      <c r="S27" s="37">
        <v>6</v>
      </c>
      <c r="T27" s="48"/>
      <c r="U27" s="48"/>
      <c r="V27" s="66">
        <v>14.24</v>
      </c>
      <c r="W27" s="67">
        <v>0.033</v>
      </c>
      <c r="X27" s="50">
        <v>6.5</v>
      </c>
      <c r="Y27" s="50"/>
      <c r="Z27" s="67">
        <v>0.075</v>
      </c>
      <c r="AA27" s="50">
        <v>7.77</v>
      </c>
    </row>
    <row r="28" s="1" customFormat="1" ht="22" customHeight="1" spans="1:27">
      <c r="A28" s="35">
        <v>23</v>
      </c>
      <c r="B28" s="36">
        <v>19180</v>
      </c>
      <c r="C28" s="37">
        <v>4890</v>
      </c>
      <c r="D28" s="37">
        <v>12.439</v>
      </c>
      <c r="E28" s="38">
        <v>55.6</v>
      </c>
      <c r="F28" s="35"/>
      <c r="G28" s="39">
        <f t="shared" si="0"/>
        <v>799.166666666667</v>
      </c>
      <c r="H28" s="37">
        <v>398.1</v>
      </c>
      <c r="I28" s="37">
        <v>20.56</v>
      </c>
      <c r="J28" s="37">
        <v>32.2</v>
      </c>
      <c r="K28" s="37">
        <v>1.49</v>
      </c>
      <c r="L28" s="37">
        <v>5.86</v>
      </c>
      <c r="M28" s="37">
        <v>0.153</v>
      </c>
      <c r="N28" s="37">
        <v>39.12</v>
      </c>
      <c r="O28" s="37">
        <v>10.66</v>
      </c>
      <c r="P28" s="37">
        <v>7.48</v>
      </c>
      <c r="Q28" s="37">
        <v>7.05</v>
      </c>
      <c r="R28" s="37">
        <v>112</v>
      </c>
      <c r="S28" s="37">
        <v>6</v>
      </c>
      <c r="T28" s="48"/>
      <c r="U28" s="48"/>
      <c r="V28" s="66">
        <v>13.31</v>
      </c>
      <c r="W28" s="67">
        <v>0.027</v>
      </c>
      <c r="X28" s="50">
        <v>6.5</v>
      </c>
      <c r="Y28" s="50"/>
      <c r="Z28" s="67">
        <v>0.074</v>
      </c>
      <c r="AA28" s="50">
        <v>8.95</v>
      </c>
    </row>
    <row r="29" s="1" customFormat="1" ht="22" customHeight="1" spans="1:27">
      <c r="A29" s="35">
        <v>24</v>
      </c>
      <c r="B29" s="36">
        <v>18257</v>
      </c>
      <c r="C29" s="37">
        <v>5050</v>
      </c>
      <c r="D29" s="37">
        <v>12.47</v>
      </c>
      <c r="E29" s="38">
        <v>55.6</v>
      </c>
      <c r="F29" s="35"/>
      <c r="G29" s="39">
        <f t="shared" si="0"/>
        <v>760.708333333333</v>
      </c>
      <c r="H29" s="37">
        <v>298.5</v>
      </c>
      <c r="I29" s="37">
        <v>22.12</v>
      </c>
      <c r="J29" s="37">
        <v>28.9</v>
      </c>
      <c r="K29" s="37">
        <v>1.84</v>
      </c>
      <c r="L29" s="37">
        <v>6.63</v>
      </c>
      <c r="M29" s="37">
        <v>0.131</v>
      </c>
      <c r="N29" s="37">
        <v>31.39</v>
      </c>
      <c r="O29" s="37">
        <v>10.94</v>
      </c>
      <c r="P29" s="37">
        <v>7.48</v>
      </c>
      <c r="Q29" s="37">
        <v>7.12</v>
      </c>
      <c r="R29" s="37">
        <v>108</v>
      </c>
      <c r="S29" s="37">
        <v>5</v>
      </c>
      <c r="T29" s="48"/>
      <c r="U29" s="48"/>
      <c r="V29" s="66">
        <v>14.5</v>
      </c>
      <c r="W29" s="67">
        <v>0.03</v>
      </c>
      <c r="X29" s="50">
        <v>6.5</v>
      </c>
      <c r="Y29" s="50"/>
      <c r="Z29" s="67">
        <v>0.078</v>
      </c>
      <c r="AA29" s="50">
        <v>10.35</v>
      </c>
    </row>
    <row r="30" s="1" customFormat="1" ht="22" customHeight="1" spans="1:27">
      <c r="A30" s="35">
        <v>25</v>
      </c>
      <c r="B30" s="36">
        <v>19291</v>
      </c>
      <c r="C30" s="37">
        <v>4850</v>
      </c>
      <c r="D30" s="37">
        <v>12.45</v>
      </c>
      <c r="E30" s="38">
        <v>55.6</v>
      </c>
      <c r="F30" s="35"/>
      <c r="G30" s="39">
        <f t="shared" si="0"/>
        <v>803.791666666667</v>
      </c>
      <c r="H30" s="37">
        <v>422.9</v>
      </c>
      <c r="I30" s="37">
        <v>21.07</v>
      </c>
      <c r="J30" s="37">
        <v>31.59</v>
      </c>
      <c r="K30" s="37">
        <v>1.11</v>
      </c>
      <c r="L30" s="37">
        <v>6.74</v>
      </c>
      <c r="M30" s="37">
        <v>0.176</v>
      </c>
      <c r="N30" s="37">
        <v>33.88</v>
      </c>
      <c r="O30" s="37">
        <v>10.04</v>
      </c>
      <c r="P30" s="37">
        <v>7.46</v>
      </c>
      <c r="Q30" s="37">
        <v>7.02</v>
      </c>
      <c r="R30" s="37">
        <v>120</v>
      </c>
      <c r="S30" s="37">
        <v>6</v>
      </c>
      <c r="T30" s="48"/>
      <c r="U30" s="48"/>
      <c r="V30" s="66">
        <v>14.42</v>
      </c>
      <c r="W30" s="67">
        <v>0.03</v>
      </c>
      <c r="X30" s="50">
        <v>6.5</v>
      </c>
      <c r="Y30" s="50"/>
      <c r="Z30" s="67">
        <v>0.088083</v>
      </c>
      <c r="AA30" s="50">
        <v>9.64</v>
      </c>
    </row>
    <row r="31" s="1" customFormat="1" ht="22" customHeight="1" spans="1:27">
      <c r="A31" s="35">
        <v>26</v>
      </c>
      <c r="B31" s="36">
        <v>19793</v>
      </c>
      <c r="C31" s="37">
        <v>4780</v>
      </c>
      <c r="D31" s="37">
        <v>17</v>
      </c>
      <c r="E31" s="38">
        <v>55.6</v>
      </c>
      <c r="F31" s="35"/>
      <c r="G31" s="39">
        <f t="shared" si="0"/>
        <v>824.708333333333</v>
      </c>
      <c r="H31" s="37">
        <v>301.6</v>
      </c>
      <c r="I31" s="37">
        <v>34.61</v>
      </c>
      <c r="J31" s="37">
        <v>38.59</v>
      </c>
      <c r="K31" s="37">
        <v>0.904</v>
      </c>
      <c r="L31" s="37">
        <v>9.01</v>
      </c>
      <c r="M31" s="71">
        <v>0.12</v>
      </c>
      <c r="N31" s="37">
        <v>43.25</v>
      </c>
      <c r="O31" s="37">
        <v>8.05</v>
      </c>
      <c r="P31" s="37">
        <v>7.41</v>
      </c>
      <c r="Q31" s="37">
        <v>7.09</v>
      </c>
      <c r="R31" s="37">
        <v>121</v>
      </c>
      <c r="S31" s="37">
        <v>6</v>
      </c>
      <c r="T31" s="48"/>
      <c r="U31" s="48"/>
      <c r="V31" s="66">
        <v>17.7</v>
      </c>
      <c r="W31" s="67">
        <v>0.05</v>
      </c>
      <c r="X31" s="50">
        <v>6.5</v>
      </c>
      <c r="Y31" s="50"/>
      <c r="Z31" s="67">
        <v>0.0924</v>
      </c>
      <c r="AA31" s="50">
        <v>11.4</v>
      </c>
    </row>
    <row r="32" s="1" customFormat="1" ht="22" customHeight="1" spans="1:27">
      <c r="A32" s="35">
        <v>27</v>
      </c>
      <c r="B32" s="36">
        <v>19320</v>
      </c>
      <c r="C32" s="37">
        <v>4820</v>
      </c>
      <c r="D32" s="37">
        <v>16.7</v>
      </c>
      <c r="E32" s="38">
        <v>55.6</v>
      </c>
      <c r="F32" s="35"/>
      <c r="G32" s="39">
        <f t="shared" si="0"/>
        <v>805</v>
      </c>
      <c r="H32" s="37">
        <v>301.2</v>
      </c>
      <c r="I32" s="37">
        <v>25.53</v>
      </c>
      <c r="J32" s="37">
        <v>28.94</v>
      </c>
      <c r="K32" s="37">
        <v>1.06</v>
      </c>
      <c r="L32" s="37">
        <v>6.31</v>
      </c>
      <c r="M32" s="37">
        <v>0.141</v>
      </c>
      <c r="N32" s="37">
        <v>35.31</v>
      </c>
      <c r="O32" s="37">
        <v>11.83</v>
      </c>
      <c r="P32" s="37">
        <v>7.43</v>
      </c>
      <c r="Q32" s="37">
        <v>7.04</v>
      </c>
      <c r="R32" s="37">
        <v>142</v>
      </c>
      <c r="S32" s="37">
        <v>5</v>
      </c>
      <c r="T32" s="48"/>
      <c r="U32" s="48"/>
      <c r="V32" s="66">
        <v>17.8</v>
      </c>
      <c r="W32" s="67">
        <v>0.073</v>
      </c>
      <c r="X32" s="50">
        <v>6.5</v>
      </c>
      <c r="Y32" s="50"/>
      <c r="Z32" s="67">
        <v>0.059</v>
      </c>
      <c r="AA32" s="50">
        <v>13.14</v>
      </c>
    </row>
    <row r="33" s="1" customFormat="1" ht="22" customHeight="1" spans="1:27">
      <c r="A33" s="35">
        <v>28</v>
      </c>
      <c r="B33" s="36">
        <v>19394</v>
      </c>
      <c r="C33" s="37">
        <v>4120</v>
      </c>
      <c r="D33" s="37">
        <v>12.4</v>
      </c>
      <c r="E33" s="38">
        <v>55.6</v>
      </c>
      <c r="F33" s="35"/>
      <c r="G33" s="39">
        <f t="shared" si="0"/>
        <v>808.083333333333</v>
      </c>
      <c r="H33" s="37">
        <v>340.1</v>
      </c>
      <c r="I33" s="37">
        <v>30.1</v>
      </c>
      <c r="J33" s="37">
        <v>33</v>
      </c>
      <c r="K33" s="37">
        <v>1.57</v>
      </c>
      <c r="L33" s="37">
        <v>4.85</v>
      </c>
      <c r="M33" s="37">
        <v>0.108</v>
      </c>
      <c r="N33" s="37">
        <v>45.32</v>
      </c>
      <c r="O33" s="37">
        <v>7.85</v>
      </c>
      <c r="P33" s="37">
        <v>7.42</v>
      </c>
      <c r="Q33" s="37">
        <v>7.11</v>
      </c>
      <c r="R33" s="37">
        <v>134</v>
      </c>
      <c r="S33" s="37">
        <v>5</v>
      </c>
      <c r="T33" s="48"/>
      <c r="U33" s="48"/>
      <c r="V33" s="66">
        <v>18.8</v>
      </c>
      <c r="W33" s="67">
        <v>0.019</v>
      </c>
      <c r="X33" s="50">
        <v>6.39</v>
      </c>
      <c r="Y33" s="50"/>
      <c r="Z33" s="67">
        <v>0.07</v>
      </c>
      <c r="AA33" s="50">
        <v>11.23</v>
      </c>
    </row>
    <row r="34" s="1" customFormat="1" ht="22" customHeight="1" spans="1:27">
      <c r="A34" s="35">
        <v>29</v>
      </c>
      <c r="B34" s="36">
        <v>19680</v>
      </c>
      <c r="C34" s="37">
        <v>5050</v>
      </c>
      <c r="D34" s="37">
        <v>16.6</v>
      </c>
      <c r="E34" s="38">
        <v>55.6</v>
      </c>
      <c r="F34" s="35"/>
      <c r="G34" s="39">
        <f t="shared" si="0"/>
        <v>820</v>
      </c>
      <c r="H34" s="37">
        <v>313.6</v>
      </c>
      <c r="I34" s="37">
        <v>24.06</v>
      </c>
      <c r="J34" s="37">
        <v>39.55</v>
      </c>
      <c r="K34" s="37">
        <v>1.43</v>
      </c>
      <c r="L34" s="37">
        <v>5.98</v>
      </c>
      <c r="M34" s="37">
        <v>0.135</v>
      </c>
      <c r="N34" s="37">
        <v>41.62</v>
      </c>
      <c r="O34" s="37">
        <v>6.61</v>
      </c>
      <c r="P34" s="37">
        <v>7.39</v>
      </c>
      <c r="Q34" s="37">
        <v>7.12</v>
      </c>
      <c r="R34" s="37">
        <v>103</v>
      </c>
      <c r="S34" s="37">
        <v>6</v>
      </c>
      <c r="T34" s="48"/>
      <c r="U34" s="48"/>
      <c r="V34" s="66">
        <v>20.66</v>
      </c>
      <c r="W34" s="67">
        <v>0.012</v>
      </c>
      <c r="X34" s="50">
        <v>6.3</v>
      </c>
      <c r="Y34" s="50"/>
      <c r="Z34" s="67">
        <v>0.098</v>
      </c>
      <c r="AA34" s="50">
        <v>9.35</v>
      </c>
    </row>
    <row r="35" s="1" customFormat="1" ht="22" customHeight="1" spans="1:27">
      <c r="A35" s="35">
        <v>30</v>
      </c>
      <c r="B35" s="36">
        <v>19708</v>
      </c>
      <c r="C35" s="37">
        <v>5280</v>
      </c>
      <c r="D35" s="37">
        <v>16.4</v>
      </c>
      <c r="E35" s="38">
        <v>55.6</v>
      </c>
      <c r="F35" s="35"/>
      <c r="G35" s="39">
        <f t="shared" si="0"/>
        <v>821.166666666667</v>
      </c>
      <c r="H35" s="37">
        <v>330.1</v>
      </c>
      <c r="I35" s="37">
        <v>26.18</v>
      </c>
      <c r="J35" s="37">
        <v>32.07</v>
      </c>
      <c r="K35" s="37">
        <v>1.16</v>
      </c>
      <c r="L35" s="37">
        <v>6.06</v>
      </c>
      <c r="M35" s="37">
        <v>0.145</v>
      </c>
      <c r="N35" s="37">
        <v>41.89</v>
      </c>
      <c r="O35" s="37">
        <v>12.14</v>
      </c>
      <c r="P35" s="37">
        <v>7.39</v>
      </c>
      <c r="Q35" s="37">
        <v>7.13</v>
      </c>
      <c r="R35" s="37">
        <v>106</v>
      </c>
      <c r="S35" s="37">
        <v>7</v>
      </c>
      <c r="T35" s="48"/>
      <c r="U35" s="48"/>
      <c r="V35" s="66">
        <v>20.06</v>
      </c>
      <c r="W35" s="67">
        <v>0.016</v>
      </c>
      <c r="X35" s="50">
        <v>6.35</v>
      </c>
      <c r="Y35" s="50"/>
      <c r="Z35" s="67">
        <v>0.097</v>
      </c>
      <c r="AA35" s="50">
        <v>9.64</v>
      </c>
    </row>
    <row r="36" s="1" customFormat="1" ht="22" customHeight="1" spans="1:27">
      <c r="A36" s="35" t="s">
        <v>25</v>
      </c>
      <c r="B36" s="10">
        <f>SUM(B6:B35)</f>
        <v>580516</v>
      </c>
      <c r="C36" s="10">
        <f>SUM(C6:C35)</f>
        <v>155420</v>
      </c>
      <c r="D36" s="11">
        <f>SUM(D6:D35)</f>
        <v>354.349</v>
      </c>
      <c r="E36" s="11">
        <f t="shared" ref="E36:AA36" si="1">AVERAGE(E6:E35)</f>
        <v>55.6</v>
      </c>
      <c r="F36" s="12">
        <f>SUM(F6:F35)</f>
        <v>0</v>
      </c>
      <c r="G36" s="12">
        <f>SUM(G6:G35)</f>
        <v>24188.1666666667</v>
      </c>
      <c r="H36" s="13">
        <f t="shared" si="1"/>
        <v>280.13</v>
      </c>
      <c r="I36" s="13">
        <f t="shared" si="1"/>
        <v>25.1916666666667</v>
      </c>
      <c r="J36" s="13">
        <f t="shared" si="1"/>
        <v>28.6356666666667</v>
      </c>
      <c r="K36" s="13">
        <f t="shared" si="1"/>
        <v>1.16703333333333</v>
      </c>
      <c r="L36" s="13">
        <f t="shared" si="1"/>
        <v>5.11233333333333</v>
      </c>
      <c r="M36" s="13">
        <f t="shared" si="1"/>
        <v>0.146166666666667</v>
      </c>
      <c r="N36" s="13">
        <f t="shared" si="1"/>
        <v>34.2023333333333</v>
      </c>
      <c r="O36" s="13">
        <f t="shared" si="1"/>
        <v>8.853</v>
      </c>
      <c r="P36" s="13">
        <f t="shared" si="1"/>
        <v>7.38066666666667</v>
      </c>
      <c r="Q36" s="13">
        <f t="shared" si="1"/>
        <v>7.043</v>
      </c>
      <c r="R36" s="13">
        <f t="shared" si="1"/>
        <v>100.533333333333</v>
      </c>
      <c r="S36" s="13">
        <f t="shared" si="1"/>
        <v>5.96666666666667</v>
      </c>
      <c r="T36" s="13"/>
      <c r="U36" s="13"/>
      <c r="V36" s="13">
        <f t="shared" si="1"/>
        <v>16.2936666666667</v>
      </c>
      <c r="W36" s="13">
        <f t="shared" si="1"/>
        <v>0.07788</v>
      </c>
      <c r="X36" s="13">
        <f t="shared" si="1"/>
        <v>6.499</v>
      </c>
      <c r="Y36" s="13"/>
      <c r="Z36" s="13">
        <f t="shared" si="1"/>
        <v>0.1116461</v>
      </c>
      <c r="AA36" s="13">
        <f t="shared" si="1"/>
        <v>10.23536</v>
      </c>
    </row>
    <row r="37" s="2" customFormat="1" ht="22" customHeight="1" spans="3:25">
      <c r="C37" s="44" t="s">
        <v>26</v>
      </c>
      <c r="D37" s="44"/>
      <c r="J37" s="46"/>
      <c r="K37" s="46"/>
      <c r="L37" s="46"/>
      <c r="O37" s="47" t="s">
        <v>27</v>
      </c>
      <c r="P37" s="47"/>
      <c r="X37" s="44" t="s">
        <v>28</v>
      </c>
      <c r="Y37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7:P37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8"/>
  <sheetViews>
    <sheetView topLeftCell="A21" workbookViewId="0">
      <selection activeCell="J6" sqref="J6:M36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8.75" customWidth="1"/>
    <col min="5" max="5" width="6.375" customWidth="1"/>
    <col min="6" max="6" width="6.625" customWidth="1"/>
    <col min="7" max="7" width="6.37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5.5" customHeight="1"/>
    <row r="2" ht="36" customHeight="1" spans="1:27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33"/>
      <c r="E4" s="33"/>
      <c r="F4" s="33"/>
      <c r="G4" s="33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2" customHeight="1" spans="1:27">
      <c r="A5" s="12"/>
      <c r="B5" s="9"/>
      <c r="C5" s="9"/>
      <c r="D5" s="34"/>
      <c r="E5" s="34"/>
      <c r="F5" s="34"/>
      <c r="G5" s="34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19341</v>
      </c>
      <c r="C6" s="37">
        <v>4750</v>
      </c>
      <c r="D6" s="68">
        <v>8.03</v>
      </c>
      <c r="E6" s="38">
        <v>58.6</v>
      </c>
      <c r="F6" s="38"/>
      <c r="G6" s="38">
        <f>B6/24</f>
        <v>805.875</v>
      </c>
      <c r="H6" s="37">
        <v>295</v>
      </c>
      <c r="I6" s="37">
        <v>24.61</v>
      </c>
      <c r="J6" s="37">
        <v>26.73</v>
      </c>
      <c r="K6" s="37">
        <v>1.36</v>
      </c>
      <c r="L6" s="37">
        <v>4.65</v>
      </c>
      <c r="M6" s="37">
        <v>0.116</v>
      </c>
      <c r="N6" s="37">
        <v>31.48</v>
      </c>
      <c r="O6" s="37">
        <v>9.06</v>
      </c>
      <c r="P6" s="37">
        <v>7.42</v>
      </c>
      <c r="Q6" s="37">
        <v>7.11</v>
      </c>
      <c r="R6" s="37">
        <v>103</v>
      </c>
      <c r="S6" s="37">
        <v>5</v>
      </c>
      <c r="T6" s="48"/>
      <c r="U6" s="48"/>
      <c r="V6" s="50">
        <v>20.06</v>
      </c>
      <c r="W6" s="50">
        <v>0.016</v>
      </c>
      <c r="X6" s="50">
        <v>6.26</v>
      </c>
      <c r="Y6" s="35"/>
      <c r="Z6" s="50">
        <v>0.09</v>
      </c>
      <c r="AA6" s="50">
        <v>9.64</v>
      </c>
    </row>
    <row r="7" s="1" customFormat="1" ht="22" customHeight="1" spans="1:27">
      <c r="A7" s="35">
        <v>2</v>
      </c>
      <c r="B7" s="36">
        <v>19065</v>
      </c>
      <c r="C7" s="37">
        <v>5010</v>
      </c>
      <c r="D7" s="68">
        <v>12.15</v>
      </c>
      <c r="E7" s="38">
        <v>59.6</v>
      </c>
      <c r="F7" s="38"/>
      <c r="G7" s="38">
        <f t="shared" ref="G7:G36" si="0">B7/24</f>
        <v>794.375</v>
      </c>
      <c r="H7" s="37">
        <v>344.6</v>
      </c>
      <c r="I7" s="37">
        <v>34.61</v>
      </c>
      <c r="J7" s="37">
        <v>40.63</v>
      </c>
      <c r="K7" s="37">
        <v>1.56</v>
      </c>
      <c r="L7" s="37">
        <v>5.59</v>
      </c>
      <c r="M7" s="37">
        <v>0.099</v>
      </c>
      <c r="N7" s="37">
        <v>43.35</v>
      </c>
      <c r="O7" s="37">
        <v>6.67</v>
      </c>
      <c r="P7" s="37">
        <v>7.43</v>
      </c>
      <c r="Q7" s="37">
        <v>7.13</v>
      </c>
      <c r="R7" s="37">
        <v>95</v>
      </c>
      <c r="S7" s="37">
        <v>6</v>
      </c>
      <c r="T7" s="48"/>
      <c r="U7" s="48"/>
      <c r="V7" s="50">
        <v>18.75</v>
      </c>
      <c r="W7" s="50">
        <v>0.019</v>
      </c>
      <c r="X7" s="50">
        <v>6.2</v>
      </c>
      <c r="Y7" s="35"/>
      <c r="Z7" s="50">
        <v>0.09</v>
      </c>
      <c r="AA7" s="50">
        <v>10.26</v>
      </c>
    </row>
    <row r="8" s="1" customFormat="1" ht="22" customHeight="1" spans="1:27">
      <c r="A8" s="35">
        <v>3</v>
      </c>
      <c r="B8" s="36">
        <v>19748</v>
      </c>
      <c r="C8" s="37">
        <v>5080</v>
      </c>
      <c r="D8" s="68">
        <v>16</v>
      </c>
      <c r="E8" s="38">
        <v>60.6</v>
      </c>
      <c r="F8" s="40"/>
      <c r="G8" s="38">
        <f t="shared" si="0"/>
        <v>822.833333333333</v>
      </c>
      <c r="H8" s="37">
        <v>304</v>
      </c>
      <c r="I8" s="37">
        <v>30</v>
      </c>
      <c r="J8" s="37">
        <v>29.36</v>
      </c>
      <c r="K8" s="37">
        <v>0.676</v>
      </c>
      <c r="L8" s="37">
        <v>5.76</v>
      </c>
      <c r="M8" s="37">
        <v>0.135</v>
      </c>
      <c r="N8" s="37">
        <v>32.68</v>
      </c>
      <c r="O8" s="37">
        <v>6.78</v>
      </c>
      <c r="P8" s="37">
        <v>7.43</v>
      </c>
      <c r="Q8" s="37">
        <v>7.12</v>
      </c>
      <c r="R8" s="37">
        <v>103</v>
      </c>
      <c r="S8" s="37">
        <v>6</v>
      </c>
      <c r="T8" s="48"/>
      <c r="U8" s="48"/>
      <c r="V8" s="50">
        <v>18.86</v>
      </c>
      <c r="W8" s="50">
        <v>0.029</v>
      </c>
      <c r="X8" s="50">
        <v>6.17</v>
      </c>
      <c r="Y8" s="35"/>
      <c r="Z8" s="50">
        <v>0.11</v>
      </c>
      <c r="AA8" s="50">
        <v>11.25</v>
      </c>
    </row>
    <row r="9" s="1" customFormat="1" ht="22" customHeight="1" spans="1:27">
      <c r="A9" s="35">
        <v>4</v>
      </c>
      <c r="B9" s="36">
        <v>15835</v>
      </c>
      <c r="C9" s="37">
        <v>5040</v>
      </c>
      <c r="D9" s="68">
        <v>12.07</v>
      </c>
      <c r="E9" s="38">
        <v>61.6</v>
      </c>
      <c r="F9" s="40"/>
      <c r="G9" s="38">
        <f t="shared" si="0"/>
        <v>659.791666666667</v>
      </c>
      <c r="H9" s="37">
        <v>321.4</v>
      </c>
      <c r="I9" s="37">
        <v>29.58</v>
      </c>
      <c r="J9" s="37">
        <v>27.39</v>
      </c>
      <c r="K9" s="37">
        <v>1.09</v>
      </c>
      <c r="L9" s="37">
        <v>4.47</v>
      </c>
      <c r="M9" s="37">
        <v>0.116</v>
      </c>
      <c r="N9" s="37">
        <v>32.25</v>
      </c>
      <c r="O9" s="37">
        <v>8.19</v>
      </c>
      <c r="P9" s="37">
        <v>7.39</v>
      </c>
      <c r="Q9" s="37">
        <v>7.08</v>
      </c>
      <c r="R9" s="37">
        <v>103</v>
      </c>
      <c r="S9" s="37">
        <v>5</v>
      </c>
      <c r="T9" s="48"/>
      <c r="U9" s="48"/>
      <c r="V9" s="50">
        <v>18.056</v>
      </c>
      <c r="W9" s="50">
        <v>0.032</v>
      </c>
      <c r="X9" s="50">
        <v>6.13</v>
      </c>
      <c r="Y9" s="35"/>
      <c r="Z9" s="50">
        <v>0.08</v>
      </c>
      <c r="AA9" s="50">
        <v>12.2</v>
      </c>
    </row>
    <row r="10" s="1" customFormat="1" ht="22" customHeight="1" spans="1:27">
      <c r="A10" s="35">
        <v>5</v>
      </c>
      <c r="B10" s="36">
        <v>19281</v>
      </c>
      <c r="C10" s="37">
        <v>5940</v>
      </c>
      <c r="D10" s="68">
        <v>12</v>
      </c>
      <c r="E10" s="38">
        <v>62.6</v>
      </c>
      <c r="F10" s="40"/>
      <c r="G10" s="38">
        <f t="shared" si="0"/>
        <v>803.375</v>
      </c>
      <c r="H10" s="37">
        <v>325.6</v>
      </c>
      <c r="I10" s="37">
        <v>39.78</v>
      </c>
      <c r="J10" s="37">
        <v>31.39</v>
      </c>
      <c r="K10" s="37">
        <v>1.84</v>
      </c>
      <c r="L10" s="37">
        <v>5.69</v>
      </c>
      <c r="M10" s="37">
        <v>0.354</v>
      </c>
      <c r="N10" s="37">
        <v>35.29</v>
      </c>
      <c r="O10" s="37">
        <v>6.98</v>
      </c>
      <c r="P10" s="37">
        <v>7.39</v>
      </c>
      <c r="Q10" s="37">
        <v>7.14</v>
      </c>
      <c r="R10" s="37">
        <v>126</v>
      </c>
      <c r="S10" s="37">
        <v>7</v>
      </c>
      <c r="T10" s="48"/>
      <c r="U10" s="48"/>
      <c r="V10" s="50">
        <v>18.602</v>
      </c>
      <c r="W10" s="50">
        <v>0.056</v>
      </c>
      <c r="X10" s="50">
        <v>6.2</v>
      </c>
      <c r="Y10" s="35"/>
      <c r="Z10" s="50">
        <v>0.097</v>
      </c>
      <c r="AA10" s="50">
        <v>13.2</v>
      </c>
    </row>
    <row r="11" s="1" customFormat="1" ht="22" customHeight="1" spans="1:27">
      <c r="A11" s="35">
        <v>6</v>
      </c>
      <c r="B11" s="36">
        <v>19454</v>
      </c>
      <c r="C11" s="37">
        <v>5540</v>
      </c>
      <c r="D11" s="68">
        <v>8</v>
      </c>
      <c r="E11" s="38">
        <v>63.6</v>
      </c>
      <c r="F11" s="40"/>
      <c r="G11" s="38">
        <f t="shared" si="0"/>
        <v>810.583333333333</v>
      </c>
      <c r="H11" s="37">
        <v>375.6</v>
      </c>
      <c r="I11" s="37">
        <v>40.6</v>
      </c>
      <c r="J11" s="37">
        <v>30.72</v>
      </c>
      <c r="K11" s="37">
        <v>1.17</v>
      </c>
      <c r="L11" s="37">
        <v>5.85</v>
      </c>
      <c r="M11" s="37">
        <v>0.158</v>
      </c>
      <c r="N11" s="37">
        <v>34.1</v>
      </c>
      <c r="O11" s="37">
        <v>9.4</v>
      </c>
      <c r="P11" s="37">
        <v>7.39</v>
      </c>
      <c r="Q11" s="37">
        <v>7.14</v>
      </c>
      <c r="R11" s="37">
        <v>136</v>
      </c>
      <c r="S11" s="37">
        <v>6</v>
      </c>
      <c r="T11" s="48"/>
      <c r="U11" s="48"/>
      <c r="V11" s="50">
        <v>18.86</v>
      </c>
      <c r="W11" s="50">
        <v>0.046</v>
      </c>
      <c r="X11" s="50">
        <v>6.16</v>
      </c>
      <c r="Y11" s="35"/>
      <c r="Z11" s="50">
        <v>0.12</v>
      </c>
      <c r="AA11" s="50">
        <v>11.19</v>
      </c>
    </row>
    <row r="12" s="1" customFormat="1" ht="22" customHeight="1" spans="1:27">
      <c r="A12" s="35">
        <v>7</v>
      </c>
      <c r="B12" s="36">
        <v>19428</v>
      </c>
      <c r="C12" s="37">
        <v>5380</v>
      </c>
      <c r="D12" s="68">
        <v>16.19</v>
      </c>
      <c r="E12" s="38">
        <v>64.6</v>
      </c>
      <c r="F12" s="40"/>
      <c r="G12" s="38">
        <f t="shared" si="0"/>
        <v>809.5</v>
      </c>
      <c r="H12" s="37">
        <v>353</v>
      </c>
      <c r="I12" s="37">
        <v>36.12</v>
      </c>
      <c r="J12" s="37">
        <v>29.72</v>
      </c>
      <c r="K12" s="37">
        <v>1.97</v>
      </c>
      <c r="L12" s="37">
        <v>6.33</v>
      </c>
      <c r="M12" s="37">
        <v>0.198</v>
      </c>
      <c r="N12" s="37">
        <v>37.79</v>
      </c>
      <c r="O12" s="37">
        <v>7.66</v>
      </c>
      <c r="P12" s="37">
        <v>7.34</v>
      </c>
      <c r="Q12" s="37">
        <v>7.08</v>
      </c>
      <c r="R12" s="37">
        <v>129</v>
      </c>
      <c r="S12" s="37">
        <v>6</v>
      </c>
      <c r="T12" s="48"/>
      <c r="U12" s="48"/>
      <c r="V12" s="50">
        <v>19.35</v>
      </c>
      <c r="W12" s="50">
        <v>0.027</v>
      </c>
      <c r="X12" s="50">
        <v>6.16</v>
      </c>
      <c r="Y12" s="35"/>
      <c r="Z12" s="50">
        <v>0.12</v>
      </c>
      <c r="AA12" s="50">
        <v>10.49</v>
      </c>
    </row>
    <row r="13" s="1" customFormat="1" ht="22" customHeight="1" spans="1:27">
      <c r="A13" s="35">
        <v>8</v>
      </c>
      <c r="B13" s="36">
        <v>22345</v>
      </c>
      <c r="C13" s="37">
        <v>4500</v>
      </c>
      <c r="D13" s="68">
        <v>12.07</v>
      </c>
      <c r="E13" s="38">
        <v>65.6</v>
      </c>
      <c r="F13" s="40"/>
      <c r="G13" s="38">
        <f t="shared" si="0"/>
        <v>931.041666666667</v>
      </c>
      <c r="H13" s="37">
        <v>388.3</v>
      </c>
      <c r="I13" s="37">
        <v>36.12</v>
      </c>
      <c r="J13" s="37">
        <v>32.74</v>
      </c>
      <c r="K13" s="37">
        <v>1.16</v>
      </c>
      <c r="L13" s="37">
        <v>6.42</v>
      </c>
      <c r="M13" s="37">
        <v>0.216</v>
      </c>
      <c r="N13" s="37">
        <v>40.2</v>
      </c>
      <c r="O13" s="37">
        <v>8.16</v>
      </c>
      <c r="P13" s="37">
        <v>7.29</v>
      </c>
      <c r="Q13" s="37">
        <v>7.08</v>
      </c>
      <c r="R13" s="37">
        <v>130</v>
      </c>
      <c r="S13" s="37">
        <v>6</v>
      </c>
      <c r="T13" s="48"/>
      <c r="U13" s="48"/>
      <c r="V13" s="50">
        <v>22.89</v>
      </c>
      <c r="W13" s="50">
        <v>0.027</v>
      </c>
      <c r="X13" s="50">
        <v>6.2</v>
      </c>
      <c r="Y13" s="35"/>
      <c r="Z13" s="50">
        <v>0.14</v>
      </c>
      <c r="AA13" s="50">
        <v>11.52</v>
      </c>
    </row>
    <row r="14" s="1" customFormat="1" ht="22" customHeight="1" spans="1:27">
      <c r="A14" s="35">
        <v>9</v>
      </c>
      <c r="B14" s="36">
        <v>21463</v>
      </c>
      <c r="C14" s="37">
        <v>4690</v>
      </c>
      <c r="D14" s="68">
        <v>12.11</v>
      </c>
      <c r="E14" s="38">
        <v>66.6</v>
      </c>
      <c r="F14" s="38"/>
      <c r="G14" s="38">
        <f t="shared" si="0"/>
        <v>894.291666666667</v>
      </c>
      <c r="H14" s="37">
        <v>303.6</v>
      </c>
      <c r="I14" s="37">
        <v>29.89</v>
      </c>
      <c r="J14" s="37">
        <v>27.39</v>
      </c>
      <c r="K14" s="37">
        <v>1.78</v>
      </c>
      <c r="L14" s="37">
        <v>5.31</v>
      </c>
      <c r="M14" s="37">
        <v>0.214</v>
      </c>
      <c r="N14" s="37">
        <v>33.25</v>
      </c>
      <c r="O14" s="37">
        <v>6.54</v>
      </c>
      <c r="P14" s="37">
        <v>7.44</v>
      </c>
      <c r="Q14" s="37">
        <v>7.13</v>
      </c>
      <c r="R14" s="37">
        <v>105</v>
      </c>
      <c r="S14" s="37">
        <v>6</v>
      </c>
      <c r="T14" s="48"/>
      <c r="U14" s="48"/>
      <c r="V14" s="50">
        <v>23.91</v>
      </c>
      <c r="W14" s="50">
        <v>0.016</v>
      </c>
      <c r="X14" s="50">
        <v>6.2</v>
      </c>
      <c r="Y14" s="35"/>
      <c r="Z14" s="50">
        <v>0.23</v>
      </c>
      <c r="AA14" s="50">
        <v>9.69</v>
      </c>
    </row>
    <row r="15" s="1" customFormat="1" ht="22" customHeight="1" spans="1:27">
      <c r="A15" s="35">
        <v>10</v>
      </c>
      <c r="B15" s="36">
        <v>24445</v>
      </c>
      <c r="C15" s="37">
        <v>4980</v>
      </c>
      <c r="D15" s="68">
        <v>16.225</v>
      </c>
      <c r="E15" s="38">
        <v>67.6</v>
      </c>
      <c r="F15" s="40"/>
      <c r="G15" s="38">
        <f t="shared" si="0"/>
        <v>1018.54166666667</v>
      </c>
      <c r="H15" s="37">
        <v>215.2</v>
      </c>
      <c r="I15" s="37">
        <v>33.11</v>
      </c>
      <c r="J15" s="37">
        <v>29.14</v>
      </c>
      <c r="K15" s="37">
        <v>1.36</v>
      </c>
      <c r="L15" s="37">
        <v>3.96</v>
      </c>
      <c r="M15" s="37">
        <v>0.131</v>
      </c>
      <c r="N15" s="37">
        <v>34.44</v>
      </c>
      <c r="O15" s="37">
        <v>5.46</v>
      </c>
      <c r="P15" s="37">
        <v>7.31</v>
      </c>
      <c r="Q15" s="37">
        <v>7.09</v>
      </c>
      <c r="R15" s="37">
        <v>98</v>
      </c>
      <c r="S15" s="37">
        <v>4</v>
      </c>
      <c r="T15" s="48"/>
      <c r="U15" s="48"/>
      <c r="V15" s="50">
        <v>24.99</v>
      </c>
      <c r="W15" s="50">
        <v>0.013</v>
      </c>
      <c r="X15" s="50">
        <v>6.2</v>
      </c>
      <c r="Y15" s="35"/>
      <c r="Z15" s="50">
        <v>0.187</v>
      </c>
      <c r="AA15" s="50">
        <v>4.92</v>
      </c>
    </row>
    <row r="16" s="1" customFormat="1" ht="22" customHeight="1" spans="1:27">
      <c r="A16" s="35">
        <v>11</v>
      </c>
      <c r="B16" s="36">
        <v>18295</v>
      </c>
      <c r="C16" s="37">
        <v>5010</v>
      </c>
      <c r="D16" s="68">
        <v>16.05</v>
      </c>
      <c r="E16" s="38">
        <v>68.6</v>
      </c>
      <c r="F16" s="40"/>
      <c r="G16" s="38">
        <f t="shared" si="0"/>
        <v>762.291666666667</v>
      </c>
      <c r="H16" s="37">
        <v>358.3</v>
      </c>
      <c r="I16" s="37">
        <v>25.7</v>
      </c>
      <c r="J16" s="37">
        <v>29.65</v>
      </c>
      <c r="K16" s="37">
        <v>1.2</v>
      </c>
      <c r="L16" s="37">
        <v>3.43</v>
      </c>
      <c r="M16" s="37">
        <v>0.228</v>
      </c>
      <c r="N16" s="37">
        <v>33.39</v>
      </c>
      <c r="O16" s="37">
        <v>5.71</v>
      </c>
      <c r="P16" s="37">
        <v>7.44</v>
      </c>
      <c r="Q16" s="37">
        <v>7.09</v>
      </c>
      <c r="R16" s="37">
        <v>95</v>
      </c>
      <c r="S16" s="37">
        <v>6</v>
      </c>
      <c r="T16" s="48"/>
      <c r="U16" s="48"/>
      <c r="V16" s="50">
        <v>22.32</v>
      </c>
      <c r="W16" s="50">
        <v>0.013</v>
      </c>
      <c r="X16" s="50">
        <v>6.2</v>
      </c>
      <c r="Y16" s="35"/>
      <c r="Z16" s="50">
        <v>0.156</v>
      </c>
      <c r="AA16" s="50">
        <v>4.75</v>
      </c>
    </row>
    <row r="17" s="1" customFormat="1" ht="22" customHeight="1" spans="1:27">
      <c r="A17" s="35">
        <v>12</v>
      </c>
      <c r="B17" s="36">
        <v>22318</v>
      </c>
      <c r="C17" s="37">
        <v>4990</v>
      </c>
      <c r="D17" s="68">
        <v>8.08</v>
      </c>
      <c r="E17" s="38">
        <v>69.6</v>
      </c>
      <c r="F17" s="40"/>
      <c r="G17" s="38">
        <f t="shared" si="0"/>
        <v>929.916666666667</v>
      </c>
      <c r="H17" s="37">
        <v>336</v>
      </c>
      <c r="I17" s="37">
        <v>28.59</v>
      </c>
      <c r="J17" s="37">
        <v>28.69</v>
      </c>
      <c r="K17" s="37">
        <v>1.03</v>
      </c>
      <c r="L17" s="37">
        <v>3</v>
      </c>
      <c r="M17" s="37">
        <v>0.131</v>
      </c>
      <c r="N17" s="37">
        <v>35.25</v>
      </c>
      <c r="O17" s="37">
        <v>6.77</v>
      </c>
      <c r="P17" s="37">
        <v>7.39</v>
      </c>
      <c r="Q17" s="37">
        <v>7.11</v>
      </c>
      <c r="R17" s="37">
        <v>97</v>
      </c>
      <c r="S17" s="37">
        <v>6</v>
      </c>
      <c r="T17" s="48"/>
      <c r="U17" s="48"/>
      <c r="V17" s="50">
        <v>20.21</v>
      </c>
      <c r="W17" s="50">
        <v>0.014</v>
      </c>
      <c r="X17" s="50">
        <v>6.11</v>
      </c>
      <c r="Y17" s="35"/>
      <c r="Z17" s="50">
        <v>0.107</v>
      </c>
      <c r="AA17" s="50">
        <v>4.72</v>
      </c>
    </row>
    <row r="18" s="1" customFormat="1" ht="22" customHeight="1" spans="1:27">
      <c r="A18" s="35">
        <v>13</v>
      </c>
      <c r="B18" s="36">
        <v>21718</v>
      </c>
      <c r="C18" s="37">
        <v>5580</v>
      </c>
      <c r="D18" s="68">
        <v>11.9</v>
      </c>
      <c r="E18" s="38">
        <v>70.6</v>
      </c>
      <c r="F18" s="40"/>
      <c r="G18" s="38">
        <f t="shared" si="0"/>
        <v>904.916666666667</v>
      </c>
      <c r="H18" s="37">
        <v>373.2</v>
      </c>
      <c r="I18" s="37">
        <v>30.1</v>
      </c>
      <c r="J18" s="37">
        <v>24.94</v>
      </c>
      <c r="K18" s="37">
        <v>1.53</v>
      </c>
      <c r="L18" s="37">
        <v>2.63</v>
      </c>
      <c r="M18" s="37">
        <v>0.131</v>
      </c>
      <c r="N18" s="37">
        <v>34</v>
      </c>
      <c r="O18" s="37">
        <v>7.19</v>
      </c>
      <c r="P18" s="37">
        <v>7.33</v>
      </c>
      <c r="Q18" s="37">
        <v>7.09</v>
      </c>
      <c r="R18" s="37">
        <v>103</v>
      </c>
      <c r="S18" s="37">
        <v>5</v>
      </c>
      <c r="T18" s="48"/>
      <c r="U18" s="48"/>
      <c r="V18" s="50">
        <v>19.72</v>
      </c>
      <c r="W18" s="50">
        <v>0.017</v>
      </c>
      <c r="X18" s="50">
        <v>6.1</v>
      </c>
      <c r="Y18" s="35"/>
      <c r="Z18" s="50">
        <v>0.103</v>
      </c>
      <c r="AA18" s="50">
        <v>5.38</v>
      </c>
    </row>
    <row r="19" s="1" customFormat="1" ht="22" customHeight="1" spans="1:27">
      <c r="A19" s="35">
        <v>14</v>
      </c>
      <c r="B19" s="36">
        <v>23030</v>
      </c>
      <c r="C19" s="37">
        <v>5390</v>
      </c>
      <c r="D19" s="68">
        <v>15.98</v>
      </c>
      <c r="E19" s="38">
        <v>71.6</v>
      </c>
      <c r="F19" s="40"/>
      <c r="G19" s="38">
        <f t="shared" si="0"/>
        <v>959.583333333333</v>
      </c>
      <c r="H19" s="37">
        <v>389.5</v>
      </c>
      <c r="I19" s="37">
        <v>36.9</v>
      </c>
      <c r="J19" s="37">
        <v>26.2</v>
      </c>
      <c r="K19" s="37">
        <v>1.62</v>
      </c>
      <c r="L19" s="37">
        <v>2.83</v>
      </c>
      <c r="M19" s="37">
        <v>0.128</v>
      </c>
      <c r="N19" s="37">
        <v>33.89</v>
      </c>
      <c r="O19" s="37">
        <v>7.12</v>
      </c>
      <c r="P19" s="37">
        <v>7.34</v>
      </c>
      <c r="Q19" s="37">
        <v>7.02</v>
      </c>
      <c r="R19" s="37">
        <v>106</v>
      </c>
      <c r="S19" s="37">
        <v>6</v>
      </c>
      <c r="T19" s="48"/>
      <c r="U19" s="48"/>
      <c r="V19" s="50">
        <v>19.17</v>
      </c>
      <c r="W19" s="50">
        <v>0.014</v>
      </c>
      <c r="X19" s="50">
        <v>6.14</v>
      </c>
      <c r="Y19" s="35"/>
      <c r="Z19" s="50">
        <v>0.09</v>
      </c>
      <c r="AA19" s="50">
        <v>6.65</v>
      </c>
    </row>
    <row r="20" s="1" customFormat="1" ht="22" customHeight="1" spans="1:27">
      <c r="A20" s="35">
        <v>15</v>
      </c>
      <c r="B20" s="36">
        <v>23808</v>
      </c>
      <c r="C20" s="37">
        <v>5340</v>
      </c>
      <c r="D20" s="68">
        <v>12.17</v>
      </c>
      <c r="E20" s="38">
        <v>72.6</v>
      </c>
      <c r="F20" s="40"/>
      <c r="G20" s="38">
        <f t="shared" si="0"/>
        <v>992</v>
      </c>
      <c r="H20" s="37">
        <v>402.12</v>
      </c>
      <c r="I20" s="37">
        <v>33.5</v>
      </c>
      <c r="J20" s="37">
        <v>27.8</v>
      </c>
      <c r="K20" s="37">
        <v>1.56</v>
      </c>
      <c r="L20" s="37">
        <v>3.09</v>
      </c>
      <c r="M20" s="37">
        <v>0.298</v>
      </c>
      <c r="N20" s="37">
        <v>36.1</v>
      </c>
      <c r="O20" s="37">
        <v>8.62</v>
      </c>
      <c r="P20" s="37">
        <v>7.29</v>
      </c>
      <c r="Q20" s="37">
        <v>7.09</v>
      </c>
      <c r="R20" s="37">
        <v>109</v>
      </c>
      <c r="S20" s="37">
        <v>6</v>
      </c>
      <c r="T20" s="48"/>
      <c r="U20" s="48"/>
      <c r="V20" s="50">
        <v>17.22</v>
      </c>
      <c r="W20" s="50">
        <v>0.019</v>
      </c>
      <c r="X20" s="50">
        <v>6.19</v>
      </c>
      <c r="Y20" s="35"/>
      <c r="Z20" s="50">
        <v>0.09</v>
      </c>
      <c r="AA20" s="50">
        <v>6.83</v>
      </c>
    </row>
    <row r="21" s="1" customFormat="1" ht="22" customHeight="1" spans="1:27">
      <c r="A21" s="35">
        <v>16</v>
      </c>
      <c r="B21" s="36">
        <v>23030</v>
      </c>
      <c r="C21" s="37">
        <v>5420</v>
      </c>
      <c r="D21" s="68">
        <v>11.98</v>
      </c>
      <c r="E21" s="38">
        <v>73.6</v>
      </c>
      <c r="F21" s="35"/>
      <c r="G21" s="38">
        <f t="shared" si="0"/>
        <v>959.583333333333</v>
      </c>
      <c r="H21" s="37">
        <v>322.1</v>
      </c>
      <c r="I21" s="37">
        <v>16.55</v>
      </c>
      <c r="J21" s="37">
        <v>27.43</v>
      </c>
      <c r="K21" s="37">
        <v>1.06</v>
      </c>
      <c r="L21" s="37">
        <v>3.62</v>
      </c>
      <c r="M21" s="37">
        <v>0.191</v>
      </c>
      <c r="N21" s="37">
        <v>30.39</v>
      </c>
      <c r="O21" s="37">
        <v>9.3</v>
      </c>
      <c r="P21" s="37">
        <v>7.39</v>
      </c>
      <c r="Q21" s="37">
        <v>7.09</v>
      </c>
      <c r="R21" s="37">
        <v>125</v>
      </c>
      <c r="S21" s="37">
        <v>5</v>
      </c>
      <c r="T21" s="48"/>
      <c r="U21" s="48"/>
      <c r="V21" s="50">
        <v>17</v>
      </c>
      <c r="W21" s="50">
        <v>0.022</v>
      </c>
      <c r="X21" s="50">
        <v>6.1</v>
      </c>
      <c r="Y21" s="35"/>
      <c r="Z21" s="50">
        <v>0.095</v>
      </c>
      <c r="AA21" s="50">
        <v>7.05</v>
      </c>
    </row>
    <row r="22" s="1" customFormat="1" ht="22" customHeight="1" spans="1:27">
      <c r="A22" s="35">
        <v>17</v>
      </c>
      <c r="B22" s="36">
        <v>21509</v>
      </c>
      <c r="C22" s="37">
        <v>5370</v>
      </c>
      <c r="D22" s="68">
        <v>12.053</v>
      </c>
      <c r="E22" s="38">
        <v>74.6</v>
      </c>
      <c r="F22" s="35"/>
      <c r="G22" s="38">
        <f t="shared" si="0"/>
        <v>896.208333333333</v>
      </c>
      <c r="H22" s="37">
        <v>303.4</v>
      </c>
      <c r="I22" s="37">
        <v>19.63</v>
      </c>
      <c r="J22" s="37">
        <v>24.57</v>
      </c>
      <c r="K22" s="37">
        <v>1.09</v>
      </c>
      <c r="L22" s="37">
        <v>4.06</v>
      </c>
      <c r="M22" s="37">
        <v>0.183</v>
      </c>
      <c r="N22" s="37">
        <v>34.37</v>
      </c>
      <c r="O22" s="37">
        <v>10.94</v>
      </c>
      <c r="P22" s="37">
        <v>7.42</v>
      </c>
      <c r="Q22" s="37">
        <v>7.13</v>
      </c>
      <c r="R22" s="37">
        <v>96</v>
      </c>
      <c r="S22" s="37">
        <v>5</v>
      </c>
      <c r="T22" s="48"/>
      <c r="U22" s="48"/>
      <c r="V22" s="50">
        <v>16.83</v>
      </c>
      <c r="W22" s="50">
        <v>0.029</v>
      </c>
      <c r="X22" s="50">
        <v>6.1</v>
      </c>
      <c r="Y22" s="35"/>
      <c r="Z22" s="50">
        <v>0.089</v>
      </c>
      <c r="AA22" s="50">
        <v>8.55</v>
      </c>
    </row>
    <row r="23" s="1" customFormat="1" ht="22" customHeight="1" spans="1:27">
      <c r="A23" s="35">
        <v>18</v>
      </c>
      <c r="B23" s="36">
        <v>22306</v>
      </c>
      <c r="C23" s="37">
        <v>5710</v>
      </c>
      <c r="D23" s="68">
        <v>16.188</v>
      </c>
      <c r="E23" s="38">
        <v>75.6</v>
      </c>
      <c r="F23" s="35"/>
      <c r="G23" s="38">
        <f t="shared" si="0"/>
        <v>929.416666666667</v>
      </c>
      <c r="H23" s="37">
        <v>326.3</v>
      </c>
      <c r="I23" s="37">
        <v>21.63</v>
      </c>
      <c r="J23" s="37">
        <v>33.55</v>
      </c>
      <c r="K23" s="37">
        <v>0.89</v>
      </c>
      <c r="L23" s="37">
        <v>4.95</v>
      </c>
      <c r="M23" s="37">
        <v>0.174</v>
      </c>
      <c r="N23" s="37">
        <v>40.97</v>
      </c>
      <c r="O23" s="37">
        <v>10.48</v>
      </c>
      <c r="P23" s="37">
        <v>7.39</v>
      </c>
      <c r="Q23" s="37">
        <v>7.14</v>
      </c>
      <c r="R23" s="37">
        <v>128</v>
      </c>
      <c r="S23" s="37">
        <v>6</v>
      </c>
      <c r="T23" s="48"/>
      <c r="U23" s="48"/>
      <c r="V23" s="50">
        <v>16.01</v>
      </c>
      <c r="W23" s="50">
        <v>0.033</v>
      </c>
      <c r="X23" s="50">
        <v>6.13</v>
      </c>
      <c r="Y23" s="35"/>
      <c r="Z23" s="50">
        <v>0.082</v>
      </c>
      <c r="AA23" s="50">
        <v>8.57</v>
      </c>
    </row>
    <row r="24" s="1" customFormat="1" ht="22" customHeight="1" spans="1:27">
      <c r="A24" s="35">
        <v>19</v>
      </c>
      <c r="B24" s="36">
        <v>22733</v>
      </c>
      <c r="C24" s="37">
        <v>5640</v>
      </c>
      <c r="D24" s="68">
        <v>8.15</v>
      </c>
      <c r="E24" s="38">
        <v>76.6</v>
      </c>
      <c r="F24" s="35"/>
      <c r="G24" s="38">
        <f t="shared" si="0"/>
        <v>947.208333333333</v>
      </c>
      <c r="H24" s="37">
        <v>372.6</v>
      </c>
      <c r="I24" s="37">
        <v>21.12</v>
      </c>
      <c r="J24" s="37">
        <v>33.6</v>
      </c>
      <c r="K24" s="37">
        <v>1.35</v>
      </c>
      <c r="L24" s="37">
        <v>4.02</v>
      </c>
      <c r="M24" s="37">
        <v>0.152</v>
      </c>
      <c r="N24" s="37">
        <v>40.97</v>
      </c>
      <c r="O24" s="37">
        <v>10.78</v>
      </c>
      <c r="P24" s="37">
        <v>7.39</v>
      </c>
      <c r="Q24" s="37">
        <v>7.16</v>
      </c>
      <c r="R24" s="37">
        <v>144</v>
      </c>
      <c r="S24" s="37">
        <v>8</v>
      </c>
      <c r="T24" s="48"/>
      <c r="U24" s="48"/>
      <c r="V24" s="50">
        <v>15.708</v>
      </c>
      <c r="W24" s="50">
        <v>0.032</v>
      </c>
      <c r="X24" s="50">
        <v>6.13</v>
      </c>
      <c r="Y24" s="35"/>
      <c r="Z24" s="50">
        <v>0.075</v>
      </c>
      <c r="AA24" s="50">
        <v>9.85</v>
      </c>
    </row>
    <row r="25" s="1" customFormat="1" ht="22" customHeight="1" spans="1:27">
      <c r="A25" s="35">
        <v>20</v>
      </c>
      <c r="B25" s="36">
        <v>22030</v>
      </c>
      <c r="C25" s="37">
        <v>5790</v>
      </c>
      <c r="D25" s="68">
        <v>16.27</v>
      </c>
      <c r="E25" s="38">
        <v>77.6</v>
      </c>
      <c r="F25" s="35"/>
      <c r="G25" s="38">
        <f t="shared" si="0"/>
        <v>917.916666666667</v>
      </c>
      <c r="H25" s="37">
        <v>364.2</v>
      </c>
      <c r="I25" s="37">
        <v>31.6</v>
      </c>
      <c r="J25" s="37">
        <v>28.1</v>
      </c>
      <c r="K25" s="37">
        <v>1.26</v>
      </c>
      <c r="L25" s="37">
        <v>3.6</v>
      </c>
      <c r="M25" s="37">
        <v>0.126</v>
      </c>
      <c r="N25" s="37">
        <v>41.5</v>
      </c>
      <c r="O25" s="37">
        <v>9.86</v>
      </c>
      <c r="P25" s="37">
        <v>7.34</v>
      </c>
      <c r="Q25" s="37">
        <v>7.02</v>
      </c>
      <c r="R25" s="37">
        <v>126</v>
      </c>
      <c r="S25" s="37">
        <v>6</v>
      </c>
      <c r="T25" s="48"/>
      <c r="U25" s="48"/>
      <c r="V25" s="50">
        <v>16.26</v>
      </c>
      <c r="W25" s="50">
        <v>0.036</v>
      </c>
      <c r="X25" s="50">
        <v>6.26</v>
      </c>
      <c r="Y25" s="35"/>
      <c r="Z25" s="50">
        <v>0.076</v>
      </c>
      <c r="AA25" s="50">
        <v>9.77</v>
      </c>
    </row>
    <row r="26" s="1" customFormat="1" ht="22" customHeight="1" spans="1:27">
      <c r="A26" s="35">
        <v>21</v>
      </c>
      <c r="B26" s="36">
        <v>21367</v>
      </c>
      <c r="C26" s="37">
        <v>5940</v>
      </c>
      <c r="D26" s="68">
        <v>8.12</v>
      </c>
      <c r="E26" s="38">
        <v>78.6</v>
      </c>
      <c r="F26" s="35"/>
      <c r="G26" s="38">
        <f t="shared" si="0"/>
        <v>890.291666666667</v>
      </c>
      <c r="H26" s="37">
        <v>287.5</v>
      </c>
      <c r="I26" s="37">
        <v>19.56</v>
      </c>
      <c r="J26" s="37">
        <v>31.09</v>
      </c>
      <c r="K26" s="37">
        <v>1.74</v>
      </c>
      <c r="L26" s="37">
        <v>4.13</v>
      </c>
      <c r="M26" s="37">
        <v>0.08</v>
      </c>
      <c r="N26" s="37">
        <v>36.57</v>
      </c>
      <c r="O26" s="37">
        <v>8.51</v>
      </c>
      <c r="P26" s="37">
        <v>7.46</v>
      </c>
      <c r="Q26" s="37">
        <v>7.16</v>
      </c>
      <c r="R26" s="37">
        <v>98</v>
      </c>
      <c r="S26" s="37">
        <v>6</v>
      </c>
      <c r="T26" s="48"/>
      <c r="U26" s="48"/>
      <c r="V26" s="50">
        <v>15.62</v>
      </c>
      <c r="W26" s="50">
        <v>0.044</v>
      </c>
      <c r="X26" s="50">
        <v>6.3</v>
      </c>
      <c r="Y26" s="35"/>
      <c r="Z26" s="50">
        <v>0.069</v>
      </c>
      <c r="AA26" s="50">
        <v>8.36</v>
      </c>
    </row>
    <row r="27" s="1" customFormat="1" ht="22" customHeight="1" spans="1:27">
      <c r="A27" s="35">
        <v>22</v>
      </c>
      <c r="B27" s="36">
        <v>21761</v>
      </c>
      <c r="C27" s="37">
        <v>5690</v>
      </c>
      <c r="D27" s="68">
        <v>16.24</v>
      </c>
      <c r="E27" s="38">
        <v>79.6</v>
      </c>
      <c r="F27" s="35"/>
      <c r="G27" s="38">
        <f t="shared" si="0"/>
        <v>906.708333333333</v>
      </c>
      <c r="H27" s="37">
        <v>306.2</v>
      </c>
      <c r="I27" s="37">
        <v>19.13</v>
      </c>
      <c r="J27" s="37">
        <v>27.03</v>
      </c>
      <c r="K27" s="37">
        <v>1.26</v>
      </c>
      <c r="L27" s="37">
        <v>4.01</v>
      </c>
      <c r="M27" s="37">
        <v>0.206</v>
      </c>
      <c r="N27" s="37">
        <v>31.09</v>
      </c>
      <c r="O27" s="37">
        <v>8.82</v>
      </c>
      <c r="P27" s="37">
        <v>7.44</v>
      </c>
      <c r="Q27" s="37">
        <v>7.18</v>
      </c>
      <c r="R27" s="37">
        <v>108</v>
      </c>
      <c r="S27" s="37">
        <v>5</v>
      </c>
      <c r="T27" s="48"/>
      <c r="U27" s="48"/>
      <c r="V27" s="50">
        <v>16.63</v>
      </c>
      <c r="W27" s="50">
        <v>0.044</v>
      </c>
      <c r="X27" s="50">
        <v>6.27</v>
      </c>
      <c r="Y27" s="35"/>
      <c r="Z27" s="50">
        <v>0.062</v>
      </c>
      <c r="AA27" s="50">
        <v>9.08</v>
      </c>
    </row>
    <row r="28" s="1" customFormat="1" ht="22" customHeight="1" spans="1:27">
      <c r="A28" s="35">
        <v>23</v>
      </c>
      <c r="B28" s="36">
        <v>20404</v>
      </c>
      <c r="C28" s="37">
        <v>5970</v>
      </c>
      <c r="D28" s="68">
        <v>16.225</v>
      </c>
      <c r="E28" s="38">
        <v>80.6</v>
      </c>
      <c r="F28" s="35"/>
      <c r="G28" s="38">
        <f t="shared" si="0"/>
        <v>850.166666666667</v>
      </c>
      <c r="H28" s="37">
        <v>260.4</v>
      </c>
      <c r="I28" s="37">
        <v>25.85</v>
      </c>
      <c r="J28" s="37">
        <v>27.43</v>
      </c>
      <c r="K28" s="37">
        <v>1.06</v>
      </c>
      <c r="L28" s="37">
        <v>3.62</v>
      </c>
      <c r="M28" s="37">
        <v>0.191</v>
      </c>
      <c r="N28" s="37">
        <v>30.39</v>
      </c>
      <c r="O28" s="65">
        <v>9.3</v>
      </c>
      <c r="P28" s="37">
        <v>7.44</v>
      </c>
      <c r="Q28" s="37">
        <v>7.16</v>
      </c>
      <c r="R28" s="37">
        <v>101</v>
      </c>
      <c r="S28" s="37">
        <v>6</v>
      </c>
      <c r="T28" s="48"/>
      <c r="U28" s="48"/>
      <c r="V28" s="50">
        <v>18.06</v>
      </c>
      <c r="W28" s="50">
        <v>0.29</v>
      </c>
      <c r="X28" s="50">
        <v>6.22</v>
      </c>
      <c r="Y28" s="35"/>
      <c r="Z28" s="50">
        <v>0.083</v>
      </c>
      <c r="AA28" s="50">
        <v>9.78</v>
      </c>
    </row>
    <row r="29" s="1" customFormat="1" ht="22" customHeight="1" spans="1:27">
      <c r="A29" s="35">
        <v>24</v>
      </c>
      <c r="B29" s="36">
        <v>18198</v>
      </c>
      <c r="C29" s="37">
        <v>5240</v>
      </c>
      <c r="D29" s="68">
        <v>12.181</v>
      </c>
      <c r="E29" s="38">
        <v>81.6</v>
      </c>
      <c r="F29" s="35"/>
      <c r="G29" s="38">
        <f t="shared" si="0"/>
        <v>758.25</v>
      </c>
      <c r="H29" s="37">
        <v>269.4</v>
      </c>
      <c r="I29" s="37">
        <v>22.58</v>
      </c>
      <c r="J29" s="37">
        <v>28.69</v>
      </c>
      <c r="K29" s="37">
        <v>1.13</v>
      </c>
      <c r="L29" s="37">
        <v>4.47</v>
      </c>
      <c r="M29" s="37">
        <v>0.14</v>
      </c>
      <c r="N29" s="37">
        <v>35.25</v>
      </c>
      <c r="O29" s="37">
        <v>5.4</v>
      </c>
      <c r="P29" s="37">
        <v>7.49</v>
      </c>
      <c r="Q29" s="37">
        <v>7.19</v>
      </c>
      <c r="R29" s="37">
        <v>106</v>
      </c>
      <c r="S29" s="37">
        <v>5</v>
      </c>
      <c r="T29" s="48"/>
      <c r="U29" s="48"/>
      <c r="V29" s="50">
        <v>25.3</v>
      </c>
      <c r="W29" s="50">
        <v>0.045</v>
      </c>
      <c r="X29" s="50">
        <v>6.26</v>
      </c>
      <c r="Y29" s="35"/>
      <c r="Z29" s="50">
        <v>0.135</v>
      </c>
      <c r="AA29" s="50">
        <v>17.17</v>
      </c>
    </row>
    <row r="30" s="1" customFormat="1" ht="22" customHeight="1" spans="1:27">
      <c r="A30" s="35">
        <v>25</v>
      </c>
      <c r="B30" s="36">
        <v>18700</v>
      </c>
      <c r="C30" s="37">
        <v>5050</v>
      </c>
      <c r="D30" s="68">
        <v>12.153</v>
      </c>
      <c r="E30" s="38">
        <v>82.6</v>
      </c>
      <c r="F30" s="35"/>
      <c r="G30" s="38">
        <f t="shared" si="0"/>
        <v>779.166666666667</v>
      </c>
      <c r="H30" s="37">
        <v>444</v>
      </c>
      <c r="I30" s="37">
        <v>36.12</v>
      </c>
      <c r="J30" s="37">
        <v>26.36</v>
      </c>
      <c r="K30" s="37">
        <v>0.95</v>
      </c>
      <c r="L30" s="37">
        <v>3.22</v>
      </c>
      <c r="M30" s="37">
        <v>0.276</v>
      </c>
      <c r="N30" s="37">
        <v>28.5</v>
      </c>
      <c r="O30" s="37">
        <v>9</v>
      </c>
      <c r="P30" s="37">
        <v>7.44</v>
      </c>
      <c r="Q30" s="37">
        <v>7.16</v>
      </c>
      <c r="R30" s="37">
        <v>106</v>
      </c>
      <c r="S30" s="37">
        <v>5</v>
      </c>
      <c r="T30" s="48"/>
      <c r="U30" s="48"/>
      <c r="V30" s="50">
        <v>22.6</v>
      </c>
      <c r="W30" s="50">
        <v>0.052</v>
      </c>
      <c r="X30" s="50">
        <v>6.39</v>
      </c>
      <c r="Y30" s="35"/>
      <c r="Z30" s="50">
        <v>0.123</v>
      </c>
      <c r="AA30" s="50">
        <v>10.36</v>
      </c>
    </row>
    <row r="31" s="1" customFormat="1" ht="22" customHeight="1" spans="1:27">
      <c r="A31" s="35">
        <v>26</v>
      </c>
      <c r="B31" s="36">
        <v>17964</v>
      </c>
      <c r="C31" s="37">
        <v>4990</v>
      </c>
      <c r="D31" s="69">
        <v>12.16</v>
      </c>
      <c r="E31" s="38">
        <v>83.6</v>
      </c>
      <c r="F31" s="35"/>
      <c r="G31" s="38">
        <f t="shared" si="0"/>
        <v>748.5</v>
      </c>
      <c r="H31" s="37">
        <v>398.12</v>
      </c>
      <c r="I31" s="37">
        <v>33.9</v>
      </c>
      <c r="J31" s="37">
        <v>26.1</v>
      </c>
      <c r="K31" s="37">
        <v>0.98</v>
      </c>
      <c r="L31" s="37">
        <v>3.46</v>
      </c>
      <c r="M31" s="37">
        <v>0.262</v>
      </c>
      <c r="N31" s="37">
        <v>29.5</v>
      </c>
      <c r="O31" s="37">
        <v>8.9</v>
      </c>
      <c r="P31" s="37">
        <v>7.34</v>
      </c>
      <c r="Q31" s="37">
        <v>7.12</v>
      </c>
      <c r="R31" s="37">
        <v>102</v>
      </c>
      <c r="S31" s="37">
        <v>5</v>
      </c>
      <c r="T31" s="48"/>
      <c r="U31" s="48"/>
      <c r="V31" s="50">
        <v>20.6</v>
      </c>
      <c r="W31" s="50">
        <v>0.082</v>
      </c>
      <c r="X31" s="50">
        <v>6.4</v>
      </c>
      <c r="Y31" s="35"/>
      <c r="Z31" s="50">
        <v>0.231</v>
      </c>
      <c r="AA31" s="50">
        <v>10.25</v>
      </c>
    </row>
    <row r="32" s="1" customFormat="1" ht="22" customHeight="1" spans="1:27">
      <c r="A32" s="35">
        <v>27</v>
      </c>
      <c r="B32" s="36">
        <v>18310</v>
      </c>
      <c r="C32" s="37">
        <v>5240</v>
      </c>
      <c r="D32" s="68">
        <v>11.95</v>
      </c>
      <c r="E32" s="38">
        <v>84.6</v>
      </c>
      <c r="F32" s="35"/>
      <c r="G32" s="38">
        <f t="shared" si="0"/>
        <v>762.916666666667</v>
      </c>
      <c r="H32" s="37">
        <v>382.3</v>
      </c>
      <c r="I32" s="37">
        <v>37.62</v>
      </c>
      <c r="J32" s="37">
        <v>28.2</v>
      </c>
      <c r="K32" s="37">
        <v>0.981</v>
      </c>
      <c r="L32" s="37">
        <v>3.12</v>
      </c>
      <c r="M32" s="37">
        <v>0.281</v>
      </c>
      <c r="N32" s="37">
        <v>31.1</v>
      </c>
      <c r="O32" s="37">
        <v>10.9</v>
      </c>
      <c r="P32" s="37">
        <v>7.34</v>
      </c>
      <c r="Q32" s="37">
        <v>6.97</v>
      </c>
      <c r="R32" s="37">
        <v>106</v>
      </c>
      <c r="S32" s="37">
        <v>5</v>
      </c>
      <c r="T32" s="48"/>
      <c r="U32" s="48"/>
      <c r="V32" s="50">
        <v>18.61</v>
      </c>
      <c r="W32" s="50">
        <v>0.029</v>
      </c>
      <c r="X32" s="50">
        <v>6.4</v>
      </c>
      <c r="Y32" s="35"/>
      <c r="Z32" s="50">
        <v>0.09</v>
      </c>
      <c r="AA32" s="50">
        <v>9.968</v>
      </c>
    </row>
    <row r="33" s="1" customFormat="1" ht="22" customHeight="1" spans="1:27">
      <c r="A33" s="35">
        <v>28</v>
      </c>
      <c r="B33" s="36">
        <v>19895</v>
      </c>
      <c r="C33" s="37">
        <v>5310</v>
      </c>
      <c r="D33" s="68">
        <v>16.16</v>
      </c>
      <c r="E33" s="38">
        <v>85.6</v>
      </c>
      <c r="F33" s="35"/>
      <c r="G33" s="38">
        <f t="shared" si="0"/>
        <v>828.958333333333</v>
      </c>
      <c r="H33" s="37">
        <v>368.1</v>
      </c>
      <c r="I33" s="37">
        <v>24.08</v>
      </c>
      <c r="J33" s="37">
        <v>28.9</v>
      </c>
      <c r="K33" s="37">
        <v>1.17</v>
      </c>
      <c r="L33" s="37">
        <v>6.36</v>
      </c>
      <c r="M33" s="37">
        <v>0.131</v>
      </c>
      <c r="N33" s="37">
        <v>31.39</v>
      </c>
      <c r="O33" s="37">
        <v>10.94</v>
      </c>
      <c r="P33" s="37">
        <v>7.46</v>
      </c>
      <c r="Q33" s="37">
        <v>7.13</v>
      </c>
      <c r="R33" s="37">
        <v>121</v>
      </c>
      <c r="S33" s="37">
        <v>7</v>
      </c>
      <c r="T33" s="48"/>
      <c r="U33" s="48"/>
      <c r="V33" s="50">
        <v>17.96</v>
      </c>
      <c r="W33" s="50">
        <v>0.032</v>
      </c>
      <c r="X33" s="50">
        <v>6.4</v>
      </c>
      <c r="Y33" s="35"/>
      <c r="Z33" s="50">
        <v>0.089</v>
      </c>
      <c r="AA33" s="50">
        <v>8.53</v>
      </c>
    </row>
    <row r="34" s="1" customFormat="1" ht="22" customHeight="1" spans="1:27">
      <c r="A34" s="35">
        <v>29</v>
      </c>
      <c r="B34" s="36">
        <v>16369</v>
      </c>
      <c r="C34" s="37">
        <v>4000</v>
      </c>
      <c r="D34" s="68">
        <v>4.08</v>
      </c>
      <c r="E34" s="38">
        <v>86.6</v>
      </c>
      <c r="F34" s="35"/>
      <c r="G34" s="38">
        <f t="shared" si="0"/>
        <v>682.041666666667</v>
      </c>
      <c r="H34" s="37">
        <v>316.4</v>
      </c>
      <c r="I34" s="37">
        <v>22.58</v>
      </c>
      <c r="J34" s="37">
        <v>28.76</v>
      </c>
      <c r="K34" s="37">
        <v>1.18</v>
      </c>
      <c r="L34" s="37">
        <v>6.12</v>
      </c>
      <c r="M34" s="37">
        <v>0.161</v>
      </c>
      <c r="N34" s="37">
        <v>34.7</v>
      </c>
      <c r="O34" s="37">
        <v>10.8</v>
      </c>
      <c r="P34" s="37">
        <v>7.41</v>
      </c>
      <c r="Q34" s="37">
        <v>7.09</v>
      </c>
      <c r="R34" s="37">
        <v>116</v>
      </c>
      <c r="S34" s="37">
        <v>7</v>
      </c>
      <c r="T34" s="48"/>
      <c r="U34" s="48"/>
      <c r="V34" s="50">
        <v>17.92</v>
      </c>
      <c r="W34" s="50">
        <v>0.047</v>
      </c>
      <c r="X34" s="50">
        <v>6.4</v>
      </c>
      <c r="Y34" s="35"/>
      <c r="Z34" s="50">
        <v>0.095</v>
      </c>
      <c r="AA34" s="50">
        <v>10.31</v>
      </c>
    </row>
    <row r="35" s="1" customFormat="1" ht="22" customHeight="1" spans="1:27">
      <c r="A35" s="35">
        <v>30</v>
      </c>
      <c r="B35" s="36">
        <v>16856</v>
      </c>
      <c r="C35" s="37">
        <v>4530</v>
      </c>
      <c r="D35" s="37"/>
      <c r="E35" s="38">
        <v>87.6</v>
      </c>
      <c r="F35" s="35"/>
      <c r="G35" s="38">
        <f t="shared" si="0"/>
        <v>702.333333333333</v>
      </c>
      <c r="H35" s="37">
        <v>374.7</v>
      </c>
      <c r="I35" s="37">
        <v>26.1</v>
      </c>
      <c r="J35" s="37">
        <v>26.2</v>
      </c>
      <c r="K35" s="37">
        <v>0.97</v>
      </c>
      <c r="L35" s="37">
        <v>3.05</v>
      </c>
      <c r="M35" s="37">
        <v>0.262</v>
      </c>
      <c r="N35" s="37">
        <v>31.9</v>
      </c>
      <c r="O35" s="37">
        <v>11.02</v>
      </c>
      <c r="P35" s="37">
        <v>7.12</v>
      </c>
      <c r="Q35" s="37">
        <v>6.91</v>
      </c>
      <c r="R35" s="37">
        <v>102</v>
      </c>
      <c r="S35" s="37">
        <v>5</v>
      </c>
      <c r="T35" s="48"/>
      <c r="U35" s="48"/>
      <c r="V35" s="50">
        <v>15.57</v>
      </c>
      <c r="W35" s="50">
        <v>0.042</v>
      </c>
      <c r="X35" s="50">
        <v>6.54</v>
      </c>
      <c r="Y35" s="35"/>
      <c r="Z35" s="50">
        <v>0.116</v>
      </c>
      <c r="AA35" s="50">
        <v>10.77</v>
      </c>
    </row>
    <row r="36" s="1" customFormat="1" ht="22" customHeight="1" spans="1:27">
      <c r="A36" s="35">
        <v>31</v>
      </c>
      <c r="B36" s="41">
        <v>18603</v>
      </c>
      <c r="C36" s="42">
        <v>4250</v>
      </c>
      <c r="D36" s="42"/>
      <c r="E36" s="38">
        <v>88.6</v>
      </c>
      <c r="F36" s="35"/>
      <c r="G36" s="38">
        <f t="shared" si="0"/>
        <v>775.125</v>
      </c>
      <c r="H36" s="43">
        <v>301.4</v>
      </c>
      <c r="I36" s="42">
        <v>25.58</v>
      </c>
      <c r="J36" s="43">
        <v>26.22</v>
      </c>
      <c r="K36" s="42">
        <v>0.851</v>
      </c>
      <c r="L36" s="43">
        <v>4.86</v>
      </c>
      <c r="M36" s="42">
        <v>0.13</v>
      </c>
      <c r="N36" s="43">
        <v>34.47</v>
      </c>
      <c r="O36" s="42">
        <v>9.44</v>
      </c>
      <c r="P36" s="43">
        <v>7.39</v>
      </c>
      <c r="Q36" s="42">
        <v>7.13</v>
      </c>
      <c r="R36" s="43">
        <v>126</v>
      </c>
      <c r="S36" s="42">
        <v>6</v>
      </c>
      <c r="T36" s="48"/>
      <c r="U36" s="48"/>
      <c r="V36" s="50">
        <v>17.026</v>
      </c>
      <c r="W36" s="50">
        <v>0.039</v>
      </c>
      <c r="X36" s="50">
        <v>6.88</v>
      </c>
      <c r="Y36" s="35"/>
      <c r="Z36" s="50">
        <v>0.105</v>
      </c>
      <c r="AA36" s="50">
        <v>10.659</v>
      </c>
    </row>
    <row r="37" s="1" customFormat="1" ht="22" customHeight="1" spans="1:27">
      <c r="A37" s="35" t="s">
        <v>25</v>
      </c>
      <c r="B37" s="10">
        <f>SUM(B6:B36)</f>
        <v>629609</v>
      </c>
      <c r="C37" s="10">
        <f>SUM(C6:C36)</f>
        <v>161360</v>
      </c>
      <c r="D37" s="11">
        <f>SUM(D6:D36)</f>
        <v>362.935</v>
      </c>
      <c r="E37" s="11">
        <f>AVERAGE(E6:E36)</f>
        <v>73.6</v>
      </c>
      <c r="F37" s="12">
        <f>SUM(F6:F36)</f>
        <v>0</v>
      </c>
      <c r="G37" s="12">
        <f>SUM(G6:G36)</f>
        <v>26233.7083333333</v>
      </c>
      <c r="H37" s="13">
        <f>AVERAGE(H6:H36)</f>
        <v>338.146451612903</v>
      </c>
      <c r="I37" s="13">
        <f t="shared" ref="I37:AA37" si="1">AVERAGE(I6:I36)</f>
        <v>28.8012903225806</v>
      </c>
      <c r="J37" s="13">
        <f t="shared" si="1"/>
        <v>28.861935483871</v>
      </c>
      <c r="K37" s="13">
        <f t="shared" si="1"/>
        <v>1.25251612903226</v>
      </c>
      <c r="L37" s="13">
        <f t="shared" si="1"/>
        <v>4.37677419354839</v>
      </c>
      <c r="M37" s="13">
        <f t="shared" si="1"/>
        <v>0.180612903225806</v>
      </c>
      <c r="N37" s="13">
        <f t="shared" si="1"/>
        <v>34.5329032258065</v>
      </c>
      <c r="O37" s="13">
        <f t="shared" si="1"/>
        <v>8.53870967741936</v>
      </c>
      <c r="P37" s="13">
        <f t="shared" si="1"/>
        <v>7.38322580645161</v>
      </c>
      <c r="Q37" s="13">
        <f t="shared" si="1"/>
        <v>7.10451612903226</v>
      </c>
      <c r="R37" s="70">
        <f t="shared" si="1"/>
        <v>111.258064516129</v>
      </c>
      <c r="S37" s="13">
        <f t="shared" si="1"/>
        <v>5.74193548387097</v>
      </c>
      <c r="T37" s="13"/>
      <c r="U37" s="13"/>
      <c r="V37" s="13">
        <f t="shared" si="1"/>
        <v>19.053935483871</v>
      </c>
      <c r="W37" s="13">
        <f t="shared" si="1"/>
        <v>0.0405161290322581</v>
      </c>
      <c r="X37" s="13">
        <f t="shared" si="1"/>
        <v>6.25161290322581</v>
      </c>
      <c r="Y37" s="13"/>
      <c r="Z37" s="13">
        <f t="shared" si="1"/>
        <v>0.110483870967742</v>
      </c>
      <c r="AA37" s="13">
        <f t="shared" si="1"/>
        <v>9.41022580645161</v>
      </c>
    </row>
    <row r="38" s="2" customFormat="1" ht="22" customHeight="1" spans="3:25">
      <c r="C38" s="44" t="s">
        <v>26</v>
      </c>
      <c r="D38" s="44"/>
      <c r="J38" s="46"/>
      <c r="K38" s="46"/>
      <c r="L38" s="46"/>
      <c r="O38" s="47" t="s">
        <v>27</v>
      </c>
      <c r="P38" s="47"/>
      <c r="X38" s="44" t="s">
        <v>28</v>
      </c>
      <c r="Y38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8:P38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8"/>
  <sheetViews>
    <sheetView topLeftCell="A18" workbookViewId="0">
      <selection activeCell="J6" sqref="J6:M36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7.375" customWidth="1"/>
    <col min="5" max="5" width="6.375" customWidth="1"/>
    <col min="6" max="6" width="6.625" customWidth="1"/>
    <col min="7" max="7" width="6.37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5.5" customHeight="1"/>
    <row r="2" ht="36" customHeight="1" spans="1:27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33"/>
      <c r="E4" s="33"/>
      <c r="F4" s="33"/>
      <c r="G4" s="33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2" customHeight="1" spans="1:27">
      <c r="A5" s="12"/>
      <c r="B5" s="9"/>
      <c r="C5" s="9"/>
      <c r="D5" s="34"/>
      <c r="E5" s="34"/>
      <c r="F5" s="34"/>
      <c r="G5" s="34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19149</v>
      </c>
      <c r="C6" s="37">
        <v>9860</v>
      </c>
      <c r="D6" s="37">
        <v>0</v>
      </c>
      <c r="E6" s="38"/>
      <c r="F6" s="59"/>
      <c r="G6" s="38">
        <f>B6/24</f>
        <v>797.875</v>
      </c>
      <c r="H6" s="37">
        <v>251.3</v>
      </c>
      <c r="I6" s="37">
        <v>22.57</v>
      </c>
      <c r="J6" s="37">
        <v>31.73</v>
      </c>
      <c r="K6" s="37">
        <v>1.21</v>
      </c>
      <c r="L6" s="37">
        <v>5.32</v>
      </c>
      <c r="M6" s="37">
        <v>0.168</v>
      </c>
      <c r="N6" s="37">
        <v>34.82</v>
      </c>
      <c r="O6" s="37">
        <v>7.33</v>
      </c>
      <c r="P6" s="37">
        <v>7.38</v>
      </c>
      <c r="Q6" s="37">
        <v>6.93</v>
      </c>
      <c r="R6" s="37">
        <v>114</v>
      </c>
      <c r="S6" s="37">
        <v>6</v>
      </c>
      <c r="T6" s="48"/>
      <c r="U6" s="48"/>
      <c r="V6" s="66">
        <v>18.65</v>
      </c>
      <c r="W6" s="67">
        <v>0.031</v>
      </c>
      <c r="X6" s="37">
        <v>6.93</v>
      </c>
      <c r="Y6" s="35"/>
      <c r="Z6" s="66">
        <v>0.097</v>
      </c>
      <c r="AA6" s="66">
        <v>9.292</v>
      </c>
    </row>
    <row r="7" s="1" customFormat="1" ht="22" customHeight="1" spans="1:27">
      <c r="A7" s="35">
        <v>2</v>
      </c>
      <c r="B7" s="36">
        <v>21078</v>
      </c>
      <c r="C7" s="37">
        <v>9650</v>
      </c>
      <c r="D7" s="37">
        <v>8.11</v>
      </c>
      <c r="E7" s="38"/>
      <c r="F7" s="59"/>
      <c r="G7" s="38">
        <f t="shared" ref="G7:G36" si="0">B7/24</f>
        <v>878.25</v>
      </c>
      <c r="H7" s="37">
        <v>191.1</v>
      </c>
      <c r="I7" s="37">
        <v>25.58</v>
      </c>
      <c r="J7" s="37">
        <v>19.96</v>
      </c>
      <c r="K7" s="37">
        <v>0.358</v>
      </c>
      <c r="L7" s="37">
        <v>2.5</v>
      </c>
      <c r="M7" s="37">
        <v>0.259</v>
      </c>
      <c r="N7" s="37">
        <v>26.78</v>
      </c>
      <c r="O7" s="37">
        <v>6.28</v>
      </c>
      <c r="P7" s="37">
        <v>7.36</v>
      </c>
      <c r="Q7" s="37">
        <v>6.91</v>
      </c>
      <c r="R7" s="37">
        <v>88</v>
      </c>
      <c r="S7" s="37">
        <v>6</v>
      </c>
      <c r="T7" s="48"/>
      <c r="U7" s="48"/>
      <c r="V7" s="66">
        <v>21.18</v>
      </c>
      <c r="W7" s="67">
        <v>0.039</v>
      </c>
      <c r="X7" s="37">
        <v>6.91</v>
      </c>
      <c r="Y7" s="35"/>
      <c r="Z7" s="66">
        <v>0.126</v>
      </c>
      <c r="AA7" s="66">
        <v>8.091</v>
      </c>
    </row>
    <row r="8" s="1" customFormat="1" ht="22" customHeight="1" spans="1:27">
      <c r="A8" s="35">
        <v>3</v>
      </c>
      <c r="B8" s="36">
        <v>19297</v>
      </c>
      <c r="C8" s="37">
        <v>10390</v>
      </c>
      <c r="D8" s="37">
        <v>12.17</v>
      </c>
      <c r="E8" s="38"/>
      <c r="F8" s="60"/>
      <c r="G8" s="38">
        <f t="shared" si="0"/>
        <v>804.041666666667</v>
      </c>
      <c r="H8" s="37">
        <v>216.7</v>
      </c>
      <c r="I8" s="37">
        <v>22.57</v>
      </c>
      <c r="J8" s="37">
        <v>9.47</v>
      </c>
      <c r="K8" s="37">
        <v>1.49</v>
      </c>
      <c r="L8" s="37">
        <v>2.93</v>
      </c>
      <c r="M8" s="37">
        <v>0.319</v>
      </c>
      <c r="N8" s="37">
        <v>16.53</v>
      </c>
      <c r="O8" s="37">
        <v>5.61</v>
      </c>
      <c r="P8" s="37">
        <v>7.34</v>
      </c>
      <c r="Q8" s="37">
        <v>6.91</v>
      </c>
      <c r="R8" s="37">
        <v>87</v>
      </c>
      <c r="S8" s="37">
        <v>6</v>
      </c>
      <c r="T8" s="48"/>
      <c r="U8" s="48"/>
      <c r="V8" s="66">
        <v>22.59</v>
      </c>
      <c r="W8" s="67">
        <v>0.04</v>
      </c>
      <c r="X8" s="37">
        <v>6.91</v>
      </c>
      <c r="Y8" s="35"/>
      <c r="Z8" s="66">
        <v>0.196</v>
      </c>
      <c r="AA8" s="66">
        <v>9.15</v>
      </c>
    </row>
    <row r="9" s="1" customFormat="1" ht="22" customHeight="1" spans="1:27">
      <c r="A9" s="35">
        <v>4</v>
      </c>
      <c r="B9" s="36">
        <v>19808</v>
      </c>
      <c r="C9" s="37">
        <v>9690</v>
      </c>
      <c r="D9" s="37">
        <v>12.14</v>
      </c>
      <c r="E9" s="38"/>
      <c r="F9" s="60"/>
      <c r="G9" s="38">
        <f t="shared" si="0"/>
        <v>825.333333333333</v>
      </c>
      <c r="H9" s="37">
        <v>227.3</v>
      </c>
      <c r="I9" s="37">
        <v>30.1</v>
      </c>
      <c r="J9" s="37">
        <v>13.94</v>
      </c>
      <c r="K9" s="37">
        <v>1.62</v>
      </c>
      <c r="L9" s="37">
        <v>3.06</v>
      </c>
      <c r="M9" s="37">
        <v>0.33</v>
      </c>
      <c r="N9" s="37">
        <v>19</v>
      </c>
      <c r="O9" s="37">
        <v>4.86</v>
      </c>
      <c r="P9" s="37">
        <v>7.34</v>
      </c>
      <c r="Q9" s="37">
        <v>6.98</v>
      </c>
      <c r="R9" s="37">
        <v>88</v>
      </c>
      <c r="S9" s="37">
        <v>6</v>
      </c>
      <c r="T9" s="48"/>
      <c r="U9" s="48"/>
      <c r="V9" s="67">
        <v>17.74</v>
      </c>
      <c r="W9" s="67">
        <v>0.048</v>
      </c>
      <c r="X9" s="37">
        <v>6.98</v>
      </c>
      <c r="Y9" s="35"/>
      <c r="Z9" s="67">
        <v>0.207</v>
      </c>
      <c r="AA9" s="67">
        <v>10.14</v>
      </c>
    </row>
    <row r="10" s="1" customFormat="1" ht="22" customHeight="1" spans="1:27">
      <c r="A10" s="35">
        <v>5</v>
      </c>
      <c r="B10" s="36">
        <v>20517</v>
      </c>
      <c r="C10" s="37">
        <v>9900</v>
      </c>
      <c r="D10" s="37">
        <v>8.09</v>
      </c>
      <c r="E10" s="38"/>
      <c r="F10" s="60"/>
      <c r="G10" s="38">
        <f t="shared" si="0"/>
        <v>854.875</v>
      </c>
      <c r="H10" s="37">
        <v>293.2</v>
      </c>
      <c r="I10" s="37">
        <v>34.6</v>
      </c>
      <c r="J10" s="37">
        <v>17.61</v>
      </c>
      <c r="K10" s="37">
        <v>0.912</v>
      </c>
      <c r="L10" s="37">
        <v>3.9</v>
      </c>
      <c r="M10" s="37">
        <v>0.208</v>
      </c>
      <c r="N10" s="37">
        <v>20.57</v>
      </c>
      <c r="O10" s="37">
        <v>6.15</v>
      </c>
      <c r="P10" s="37">
        <v>7.33</v>
      </c>
      <c r="Q10" s="37">
        <v>7.14</v>
      </c>
      <c r="R10" s="37">
        <v>104</v>
      </c>
      <c r="S10" s="37">
        <v>8</v>
      </c>
      <c r="T10" s="48"/>
      <c r="U10" s="48"/>
      <c r="V10" s="67">
        <v>18.5</v>
      </c>
      <c r="W10" s="67">
        <v>0.048</v>
      </c>
      <c r="X10" s="37">
        <v>7.14</v>
      </c>
      <c r="Y10" s="35"/>
      <c r="Z10" s="67">
        <v>0.154</v>
      </c>
      <c r="AA10" s="67">
        <v>8.45</v>
      </c>
    </row>
    <row r="11" s="1" customFormat="1" ht="22" customHeight="1" spans="1:27">
      <c r="A11" s="35">
        <v>6</v>
      </c>
      <c r="B11" s="36">
        <v>18959</v>
      </c>
      <c r="C11" s="37">
        <v>9020</v>
      </c>
      <c r="D11" s="37">
        <v>8.05</v>
      </c>
      <c r="E11" s="38"/>
      <c r="F11" s="60"/>
      <c r="G11" s="38">
        <f t="shared" si="0"/>
        <v>789.958333333333</v>
      </c>
      <c r="H11" s="37">
        <v>149</v>
      </c>
      <c r="I11" s="37">
        <v>22.58</v>
      </c>
      <c r="J11" s="37">
        <v>20.29</v>
      </c>
      <c r="K11" s="37">
        <v>1.64</v>
      </c>
      <c r="L11" s="37">
        <v>2.75</v>
      </c>
      <c r="M11" s="37">
        <v>0.35</v>
      </c>
      <c r="N11" s="37">
        <v>22.37</v>
      </c>
      <c r="O11" s="37">
        <v>7.29</v>
      </c>
      <c r="P11" s="37">
        <v>7.36</v>
      </c>
      <c r="Q11" s="37">
        <v>7.11</v>
      </c>
      <c r="R11" s="37">
        <v>102</v>
      </c>
      <c r="S11" s="37">
        <v>5</v>
      </c>
      <c r="T11" s="48"/>
      <c r="U11" s="48"/>
      <c r="V11" s="67">
        <v>19.46</v>
      </c>
      <c r="W11" s="67">
        <v>0.03</v>
      </c>
      <c r="X11" s="37">
        <v>7.11</v>
      </c>
      <c r="Y11" s="35"/>
      <c r="Z11" s="67">
        <v>0.241</v>
      </c>
      <c r="AA11" s="67">
        <v>7.168</v>
      </c>
    </row>
    <row r="12" s="1" customFormat="1" ht="22" customHeight="1" spans="1:27">
      <c r="A12" s="35">
        <v>7</v>
      </c>
      <c r="B12" s="36">
        <v>18059</v>
      </c>
      <c r="C12" s="37">
        <v>9410</v>
      </c>
      <c r="D12" s="37">
        <v>7.88</v>
      </c>
      <c r="E12" s="38"/>
      <c r="F12" s="60"/>
      <c r="G12" s="38">
        <f t="shared" si="0"/>
        <v>752.458333333333</v>
      </c>
      <c r="H12" s="37">
        <v>112.9</v>
      </c>
      <c r="I12" s="37">
        <v>21.36</v>
      </c>
      <c r="J12" s="37">
        <v>17.5</v>
      </c>
      <c r="K12" s="37">
        <v>1.57</v>
      </c>
      <c r="L12" s="37">
        <v>3.38</v>
      </c>
      <c r="M12" s="37">
        <v>0.316</v>
      </c>
      <c r="N12" s="37">
        <v>23.52</v>
      </c>
      <c r="O12" s="37">
        <v>7.68</v>
      </c>
      <c r="P12" s="37">
        <v>7.36</v>
      </c>
      <c r="Q12" s="37">
        <v>6.93</v>
      </c>
      <c r="R12" s="37">
        <v>104</v>
      </c>
      <c r="S12" s="37">
        <v>8</v>
      </c>
      <c r="T12" s="48"/>
      <c r="U12" s="48"/>
      <c r="V12" s="67">
        <v>20.46</v>
      </c>
      <c r="W12" s="67">
        <v>0.04</v>
      </c>
      <c r="X12" s="37">
        <v>6.93</v>
      </c>
      <c r="Y12" s="35"/>
      <c r="Z12" s="67">
        <v>0.305</v>
      </c>
      <c r="AA12" s="67">
        <v>6.614</v>
      </c>
    </row>
    <row r="13" s="1" customFormat="1" ht="22" customHeight="1" spans="1:27">
      <c r="A13" s="35">
        <v>8</v>
      </c>
      <c r="B13" s="36">
        <v>19579</v>
      </c>
      <c r="C13" s="37">
        <v>9200</v>
      </c>
      <c r="D13" s="37">
        <v>12.16</v>
      </c>
      <c r="E13" s="38"/>
      <c r="F13" s="60"/>
      <c r="G13" s="38">
        <f t="shared" si="0"/>
        <v>815.791666666667</v>
      </c>
      <c r="H13" s="37">
        <v>168.4</v>
      </c>
      <c r="I13" s="37">
        <v>23.18</v>
      </c>
      <c r="J13" s="37">
        <v>18.72</v>
      </c>
      <c r="K13" s="37">
        <v>1.78</v>
      </c>
      <c r="L13" s="37">
        <v>4.13</v>
      </c>
      <c r="M13" s="37">
        <v>0.244</v>
      </c>
      <c r="N13" s="37">
        <v>23.46</v>
      </c>
      <c r="O13" s="37">
        <v>10.18</v>
      </c>
      <c r="P13" s="37">
        <v>7.41</v>
      </c>
      <c r="Q13" s="37">
        <v>7.09</v>
      </c>
      <c r="R13" s="37">
        <v>106</v>
      </c>
      <c r="S13" s="37">
        <v>7</v>
      </c>
      <c r="T13" s="48"/>
      <c r="U13" s="48"/>
      <c r="V13" s="67">
        <v>21.22</v>
      </c>
      <c r="W13" s="67">
        <v>0.047</v>
      </c>
      <c r="X13" s="37">
        <v>7.09</v>
      </c>
      <c r="Y13" s="35"/>
      <c r="Z13" s="67">
        <v>0.365</v>
      </c>
      <c r="AA13" s="67">
        <v>8.824</v>
      </c>
    </row>
    <row r="14" s="1" customFormat="1" ht="22" customHeight="1" spans="1:27">
      <c r="A14" s="35">
        <v>9</v>
      </c>
      <c r="B14" s="36">
        <v>19929</v>
      </c>
      <c r="C14" s="37">
        <v>9210</v>
      </c>
      <c r="D14" s="37">
        <v>8.02</v>
      </c>
      <c r="E14" s="38"/>
      <c r="F14" s="59"/>
      <c r="G14" s="38">
        <f t="shared" si="0"/>
        <v>830.375</v>
      </c>
      <c r="H14" s="37">
        <v>203.4</v>
      </c>
      <c r="I14" s="37">
        <v>21.53</v>
      </c>
      <c r="J14" s="37">
        <v>22.02</v>
      </c>
      <c r="K14" s="37">
        <v>1.46</v>
      </c>
      <c r="L14" s="37">
        <v>3.03</v>
      </c>
      <c r="M14" s="37">
        <v>0.209</v>
      </c>
      <c r="N14" s="37">
        <v>26.83</v>
      </c>
      <c r="O14" s="37">
        <v>9.76</v>
      </c>
      <c r="P14" s="37">
        <v>7.36</v>
      </c>
      <c r="Q14" s="37">
        <v>7.06</v>
      </c>
      <c r="R14" s="37">
        <v>98</v>
      </c>
      <c r="S14" s="37">
        <v>8</v>
      </c>
      <c r="T14" s="48"/>
      <c r="U14" s="48"/>
      <c r="V14" s="67">
        <v>22.11</v>
      </c>
      <c r="W14" s="67">
        <v>0.038</v>
      </c>
      <c r="X14" s="37">
        <v>7.06</v>
      </c>
      <c r="Y14" s="35"/>
      <c r="Z14" s="67">
        <v>0.316</v>
      </c>
      <c r="AA14" s="67">
        <v>12.1</v>
      </c>
    </row>
    <row r="15" s="1" customFormat="1" ht="22" customHeight="1" spans="1:27">
      <c r="A15" s="35">
        <v>10</v>
      </c>
      <c r="B15" s="36">
        <v>19208</v>
      </c>
      <c r="C15" s="37">
        <v>10090</v>
      </c>
      <c r="D15" s="37">
        <v>4.05</v>
      </c>
      <c r="E15" s="38"/>
      <c r="F15" s="60"/>
      <c r="G15" s="38">
        <f t="shared" si="0"/>
        <v>800.333333333333</v>
      </c>
      <c r="H15" s="37">
        <v>103.8</v>
      </c>
      <c r="I15" s="37">
        <v>30.1</v>
      </c>
      <c r="J15" s="37">
        <v>19.41</v>
      </c>
      <c r="K15" s="37">
        <v>1.44</v>
      </c>
      <c r="L15" s="37">
        <v>6.28</v>
      </c>
      <c r="M15" s="37">
        <v>0.148</v>
      </c>
      <c r="N15" s="37">
        <v>24.2</v>
      </c>
      <c r="O15" s="37">
        <v>8.21</v>
      </c>
      <c r="P15" s="37">
        <v>7.38</v>
      </c>
      <c r="Q15" s="37">
        <v>7.12</v>
      </c>
      <c r="R15" s="37">
        <v>98</v>
      </c>
      <c r="S15" s="37">
        <v>8</v>
      </c>
      <c r="T15" s="48"/>
      <c r="U15" s="48"/>
      <c r="V15" s="67">
        <v>21.69</v>
      </c>
      <c r="W15" s="67">
        <v>0.003</v>
      </c>
      <c r="X15" s="37">
        <v>7.12</v>
      </c>
      <c r="Y15" s="35"/>
      <c r="Z15" s="67">
        <v>0.142</v>
      </c>
      <c r="AA15" s="67">
        <v>8.9</v>
      </c>
    </row>
    <row r="16" s="1" customFormat="1" ht="22" customHeight="1" spans="1:27">
      <c r="A16" s="35">
        <v>11</v>
      </c>
      <c r="B16" s="36">
        <v>19480</v>
      </c>
      <c r="C16" s="37">
        <v>9960</v>
      </c>
      <c r="D16" s="37">
        <v>8.09</v>
      </c>
      <c r="E16" s="38"/>
      <c r="F16" s="60"/>
      <c r="G16" s="38">
        <f t="shared" si="0"/>
        <v>811.666666666667</v>
      </c>
      <c r="H16" s="37">
        <v>164.2</v>
      </c>
      <c r="I16" s="37">
        <v>30.16</v>
      </c>
      <c r="J16" s="37">
        <v>12.46</v>
      </c>
      <c r="K16" s="37">
        <v>1.58</v>
      </c>
      <c r="L16" s="37">
        <v>4.31</v>
      </c>
      <c r="M16" s="37">
        <v>0.101</v>
      </c>
      <c r="N16" s="37">
        <v>15.5</v>
      </c>
      <c r="O16" s="37">
        <v>8.55</v>
      </c>
      <c r="P16" s="37">
        <v>7.43</v>
      </c>
      <c r="Q16" s="37">
        <v>7.16</v>
      </c>
      <c r="R16" s="37">
        <v>98</v>
      </c>
      <c r="S16" s="37">
        <v>6</v>
      </c>
      <c r="T16" s="48"/>
      <c r="U16" s="48"/>
      <c r="V16" s="67">
        <v>22.34</v>
      </c>
      <c r="W16" s="67">
        <v>0.002</v>
      </c>
      <c r="X16" s="37">
        <v>7.16</v>
      </c>
      <c r="Y16" s="35"/>
      <c r="Z16" s="67">
        <v>0.272</v>
      </c>
      <c r="AA16" s="67">
        <v>7.23</v>
      </c>
    </row>
    <row r="17" s="1" customFormat="1" ht="22" customHeight="1" spans="1:27">
      <c r="A17" s="35">
        <v>12</v>
      </c>
      <c r="B17" s="36">
        <v>18199</v>
      </c>
      <c r="C17" s="37">
        <v>9850</v>
      </c>
      <c r="D17" s="37">
        <v>8.1</v>
      </c>
      <c r="E17" s="38"/>
      <c r="F17" s="60"/>
      <c r="G17" s="38">
        <f t="shared" si="0"/>
        <v>758.291666666667</v>
      </c>
      <c r="H17" s="37">
        <v>103.6</v>
      </c>
      <c r="I17" s="37">
        <v>25.58</v>
      </c>
      <c r="J17" s="37">
        <v>7.74</v>
      </c>
      <c r="K17" s="37">
        <v>0.608</v>
      </c>
      <c r="L17" s="37">
        <v>4.72</v>
      </c>
      <c r="M17" s="37">
        <v>0.221</v>
      </c>
      <c r="N17" s="37">
        <v>15.16</v>
      </c>
      <c r="O17" s="37">
        <v>6.57</v>
      </c>
      <c r="P17" s="37">
        <v>7.42</v>
      </c>
      <c r="Q17" s="37">
        <v>7.15</v>
      </c>
      <c r="R17" s="37">
        <v>98</v>
      </c>
      <c r="S17" s="37">
        <v>7</v>
      </c>
      <c r="T17" s="48"/>
      <c r="U17" s="48"/>
      <c r="V17" s="67">
        <v>20.07</v>
      </c>
      <c r="W17" s="67">
        <v>0.002</v>
      </c>
      <c r="X17" s="37">
        <v>7.15</v>
      </c>
      <c r="Y17" s="35"/>
      <c r="Z17" s="67">
        <v>0.28</v>
      </c>
      <c r="AA17" s="67">
        <v>6.18</v>
      </c>
    </row>
    <row r="18" s="1" customFormat="1" ht="22" customHeight="1" spans="1:27">
      <c r="A18" s="35">
        <v>13</v>
      </c>
      <c r="B18" s="36">
        <v>19770</v>
      </c>
      <c r="C18" s="37">
        <v>9330</v>
      </c>
      <c r="D18" s="37">
        <v>16.15</v>
      </c>
      <c r="E18" s="38"/>
      <c r="F18" s="60"/>
      <c r="G18" s="38">
        <f t="shared" si="0"/>
        <v>823.75</v>
      </c>
      <c r="H18" s="37">
        <v>112.4</v>
      </c>
      <c r="I18" s="37">
        <v>20.58</v>
      </c>
      <c r="J18" s="37">
        <v>8.36</v>
      </c>
      <c r="K18" s="37">
        <v>1.34</v>
      </c>
      <c r="L18" s="37">
        <v>2.85</v>
      </c>
      <c r="M18" s="37">
        <v>0.316</v>
      </c>
      <c r="N18" s="37">
        <v>16.64</v>
      </c>
      <c r="O18" s="37">
        <v>6.13</v>
      </c>
      <c r="P18" s="37">
        <v>7.42</v>
      </c>
      <c r="Q18" s="37">
        <v>7.11</v>
      </c>
      <c r="R18" s="37">
        <v>94</v>
      </c>
      <c r="S18" s="37">
        <v>8</v>
      </c>
      <c r="T18" s="48"/>
      <c r="U18" s="48"/>
      <c r="V18" s="67">
        <v>16.43</v>
      </c>
      <c r="W18" s="67">
        <v>0.003</v>
      </c>
      <c r="X18" s="37">
        <v>7.11</v>
      </c>
      <c r="Y18" s="35"/>
      <c r="Z18" s="67">
        <v>0.251</v>
      </c>
      <c r="AA18" s="67">
        <v>3.8</v>
      </c>
    </row>
    <row r="19" s="1" customFormat="1" ht="22" customHeight="1" spans="1:27">
      <c r="A19" s="35">
        <v>14</v>
      </c>
      <c r="B19" s="36">
        <v>18554</v>
      </c>
      <c r="C19" s="37">
        <v>8730</v>
      </c>
      <c r="D19" s="37">
        <v>12.1</v>
      </c>
      <c r="E19" s="38"/>
      <c r="F19" s="60"/>
      <c r="G19" s="38">
        <f t="shared" si="0"/>
        <v>773.083333333333</v>
      </c>
      <c r="H19" s="37">
        <v>131.5</v>
      </c>
      <c r="I19" s="37">
        <v>22.01</v>
      </c>
      <c r="J19" s="37">
        <v>8.56</v>
      </c>
      <c r="K19" s="37">
        <v>1.28</v>
      </c>
      <c r="L19" s="37">
        <v>2.55</v>
      </c>
      <c r="M19" s="37">
        <v>0.357</v>
      </c>
      <c r="N19" s="37">
        <v>27.1</v>
      </c>
      <c r="O19" s="37">
        <v>5.62</v>
      </c>
      <c r="P19" s="37">
        <v>7.34</v>
      </c>
      <c r="Q19" s="37">
        <v>7.02</v>
      </c>
      <c r="R19" s="37">
        <v>95</v>
      </c>
      <c r="S19" s="37">
        <v>7</v>
      </c>
      <c r="T19" s="48"/>
      <c r="U19" s="48"/>
      <c r="V19" s="67">
        <v>17.41</v>
      </c>
      <c r="W19" s="67">
        <v>0.003</v>
      </c>
      <c r="X19" s="37">
        <v>7.02</v>
      </c>
      <c r="Y19" s="35"/>
      <c r="Z19" s="67">
        <v>0.288</v>
      </c>
      <c r="AA19" s="67">
        <v>4.2</v>
      </c>
    </row>
    <row r="20" s="1" customFormat="1" ht="22" customHeight="1" spans="1:27">
      <c r="A20" s="35">
        <v>15</v>
      </c>
      <c r="B20" s="36">
        <v>18801</v>
      </c>
      <c r="C20" s="37">
        <v>7540</v>
      </c>
      <c r="D20" s="37">
        <v>16.03</v>
      </c>
      <c r="E20" s="38"/>
      <c r="F20" s="60"/>
      <c r="G20" s="38">
        <f t="shared" si="0"/>
        <v>783.375</v>
      </c>
      <c r="H20" s="37">
        <v>131.5</v>
      </c>
      <c r="I20" s="37">
        <v>24.6</v>
      </c>
      <c r="J20" s="37">
        <v>11.39</v>
      </c>
      <c r="K20" s="37">
        <v>1.68</v>
      </c>
      <c r="L20" s="37">
        <v>1.79</v>
      </c>
      <c r="M20" s="37">
        <v>0.31</v>
      </c>
      <c r="N20" s="37">
        <v>28.1</v>
      </c>
      <c r="O20" s="37">
        <v>6.01</v>
      </c>
      <c r="P20" s="37">
        <v>7.37</v>
      </c>
      <c r="Q20" s="37">
        <v>7.12</v>
      </c>
      <c r="R20" s="37">
        <v>98</v>
      </c>
      <c r="S20" s="37">
        <v>6</v>
      </c>
      <c r="T20" s="48"/>
      <c r="U20" s="48"/>
      <c r="V20" s="67">
        <v>14.56</v>
      </c>
      <c r="W20" s="67">
        <v>0.002</v>
      </c>
      <c r="X20" s="37">
        <v>7.12</v>
      </c>
      <c r="Y20" s="35"/>
      <c r="Z20" s="67">
        <v>0.227</v>
      </c>
      <c r="AA20" s="67">
        <v>4.76</v>
      </c>
    </row>
    <row r="21" s="1" customFormat="1" ht="22" customHeight="1" spans="1:27">
      <c r="A21" s="35">
        <v>16</v>
      </c>
      <c r="B21" s="36">
        <v>19732</v>
      </c>
      <c r="C21" s="37">
        <v>8620</v>
      </c>
      <c r="D21" s="37">
        <v>12.19</v>
      </c>
      <c r="E21" s="38"/>
      <c r="F21" s="60"/>
      <c r="G21" s="38">
        <f t="shared" si="0"/>
        <v>822.166666666667</v>
      </c>
      <c r="H21" s="37">
        <v>158.1</v>
      </c>
      <c r="I21" s="37">
        <v>25.9</v>
      </c>
      <c r="J21" s="37">
        <v>14.55</v>
      </c>
      <c r="K21" s="37">
        <v>0.899</v>
      </c>
      <c r="L21" s="37">
        <v>2.9</v>
      </c>
      <c r="M21" s="37">
        <v>0.312</v>
      </c>
      <c r="N21" s="37">
        <v>27.8</v>
      </c>
      <c r="O21" s="37">
        <v>6.18</v>
      </c>
      <c r="P21" s="37">
        <v>7.33</v>
      </c>
      <c r="Q21" s="37">
        <v>7.14</v>
      </c>
      <c r="R21" s="37">
        <v>99</v>
      </c>
      <c r="S21" s="37">
        <v>7</v>
      </c>
      <c r="T21" s="48"/>
      <c r="U21" s="48"/>
      <c r="V21" s="67">
        <v>10.07</v>
      </c>
      <c r="W21" s="67">
        <v>0.002</v>
      </c>
      <c r="X21" s="37">
        <v>7.14</v>
      </c>
      <c r="Y21" s="35"/>
      <c r="Z21" s="67">
        <v>0.26</v>
      </c>
      <c r="AA21" s="67">
        <v>5.65</v>
      </c>
    </row>
    <row r="22" s="1" customFormat="1" ht="22" customHeight="1" spans="1:27">
      <c r="A22" s="35">
        <v>17</v>
      </c>
      <c r="B22" s="36">
        <v>19630</v>
      </c>
      <c r="C22" s="37">
        <v>8580</v>
      </c>
      <c r="D22" s="37">
        <v>12.17</v>
      </c>
      <c r="E22" s="38"/>
      <c r="F22" s="60"/>
      <c r="G22" s="38">
        <f t="shared" si="0"/>
        <v>817.916666666667</v>
      </c>
      <c r="H22" s="37">
        <v>66.27</v>
      </c>
      <c r="I22" s="37">
        <v>20.58</v>
      </c>
      <c r="J22" s="37">
        <v>9.49</v>
      </c>
      <c r="K22" s="37">
        <v>0.292</v>
      </c>
      <c r="L22" s="37">
        <v>2.49</v>
      </c>
      <c r="M22" s="37">
        <v>0.379</v>
      </c>
      <c r="N22" s="37">
        <v>27.32</v>
      </c>
      <c r="O22" s="37">
        <v>8.25</v>
      </c>
      <c r="P22" s="37">
        <v>7.42</v>
      </c>
      <c r="Q22" s="37">
        <v>7.13</v>
      </c>
      <c r="R22" s="37">
        <v>94</v>
      </c>
      <c r="S22" s="37">
        <v>6</v>
      </c>
      <c r="T22" s="48"/>
      <c r="U22" s="48"/>
      <c r="V22" s="67">
        <v>12.26</v>
      </c>
      <c r="W22" s="67">
        <v>0.002</v>
      </c>
      <c r="X22" s="37">
        <v>7.13</v>
      </c>
      <c r="Y22" s="35"/>
      <c r="Z22" s="67">
        <v>0.277</v>
      </c>
      <c r="AA22" s="67">
        <v>6.58</v>
      </c>
    </row>
    <row r="23" s="1" customFormat="1" ht="22" customHeight="1" spans="1:27">
      <c r="A23" s="35">
        <v>18</v>
      </c>
      <c r="B23" s="36">
        <v>19920</v>
      </c>
      <c r="C23" s="37">
        <v>8560</v>
      </c>
      <c r="D23" s="37">
        <v>12.16</v>
      </c>
      <c r="E23" s="38"/>
      <c r="F23" s="60"/>
      <c r="G23" s="38">
        <f t="shared" si="0"/>
        <v>830</v>
      </c>
      <c r="H23" s="37">
        <v>61.02</v>
      </c>
      <c r="I23" s="37">
        <v>21.12</v>
      </c>
      <c r="J23" s="37">
        <v>10.23</v>
      </c>
      <c r="K23" s="37">
        <v>1.41</v>
      </c>
      <c r="L23" s="37">
        <v>2.43</v>
      </c>
      <c r="M23" s="37">
        <v>0.375</v>
      </c>
      <c r="N23" s="37">
        <v>28.02</v>
      </c>
      <c r="O23" s="37">
        <v>6.64</v>
      </c>
      <c r="P23" s="37">
        <v>7.18</v>
      </c>
      <c r="Q23" s="37">
        <v>7.09</v>
      </c>
      <c r="R23" s="37">
        <v>96</v>
      </c>
      <c r="S23" s="37">
        <v>6</v>
      </c>
      <c r="T23" s="48"/>
      <c r="U23" s="48"/>
      <c r="V23" s="67">
        <v>10.33</v>
      </c>
      <c r="W23" s="67">
        <v>0.002</v>
      </c>
      <c r="X23" s="37">
        <v>7.09</v>
      </c>
      <c r="Y23" s="35"/>
      <c r="Z23" s="67">
        <v>0.283</v>
      </c>
      <c r="AA23" s="67">
        <v>4.22</v>
      </c>
    </row>
    <row r="24" s="1" customFormat="1" ht="22" customHeight="1" spans="1:27">
      <c r="A24" s="35">
        <v>19</v>
      </c>
      <c r="B24" s="36">
        <v>14133</v>
      </c>
      <c r="C24" s="37">
        <v>8060</v>
      </c>
      <c r="D24" s="37">
        <v>12.21</v>
      </c>
      <c r="E24" s="38"/>
      <c r="F24" s="60"/>
      <c r="G24" s="38">
        <f t="shared" si="0"/>
        <v>588.875</v>
      </c>
      <c r="H24" s="37">
        <v>78.6</v>
      </c>
      <c r="I24" s="37">
        <v>19.83</v>
      </c>
      <c r="J24" s="37">
        <v>14.58</v>
      </c>
      <c r="K24" s="37">
        <v>1.33</v>
      </c>
      <c r="L24" s="37">
        <v>4.33</v>
      </c>
      <c r="M24" s="37">
        <v>0.286</v>
      </c>
      <c r="N24" s="37">
        <v>20.16</v>
      </c>
      <c r="O24" s="37">
        <v>7.74</v>
      </c>
      <c r="P24" s="37">
        <v>7.34</v>
      </c>
      <c r="Q24" s="37">
        <v>7.13</v>
      </c>
      <c r="R24" s="37">
        <v>78</v>
      </c>
      <c r="S24" s="37">
        <v>8</v>
      </c>
      <c r="T24" s="48"/>
      <c r="U24" s="48"/>
      <c r="V24" s="67">
        <v>13.22</v>
      </c>
      <c r="W24" s="67">
        <v>0.003</v>
      </c>
      <c r="X24" s="37">
        <v>7.13</v>
      </c>
      <c r="Y24" s="35"/>
      <c r="Z24" s="67">
        <v>0.373</v>
      </c>
      <c r="AA24" s="67">
        <v>3.14</v>
      </c>
    </row>
    <row r="25" s="1" customFormat="1" ht="22" customHeight="1" spans="1:27">
      <c r="A25" s="35">
        <v>20</v>
      </c>
      <c r="B25" s="36">
        <v>13045</v>
      </c>
      <c r="C25" s="37">
        <v>8380</v>
      </c>
      <c r="D25" s="37">
        <v>0</v>
      </c>
      <c r="E25" s="38"/>
      <c r="F25" s="60"/>
      <c r="G25" s="38">
        <f t="shared" si="0"/>
        <v>543.541666666667</v>
      </c>
      <c r="H25" s="37">
        <v>91.8</v>
      </c>
      <c r="I25" s="37">
        <v>22.58</v>
      </c>
      <c r="J25" s="37">
        <v>13.18</v>
      </c>
      <c r="K25" s="37">
        <v>0.76</v>
      </c>
      <c r="L25" s="37">
        <v>3.57</v>
      </c>
      <c r="M25" s="37">
        <v>0.219</v>
      </c>
      <c r="N25" s="37">
        <v>31.24</v>
      </c>
      <c r="O25" s="37">
        <v>4.62</v>
      </c>
      <c r="P25" s="37">
        <v>7.46</v>
      </c>
      <c r="Q25" s="37">
        <v>7.18</v>
      </c>
      <c r="R25" s="37">
        <v>98</v>
      </c>
      <c r="S25" s="37">
        <v>5</v>
      </c>
      <c r="T25" s="48"/>
      <c r="U25" s="48"/>
      <c r="V25" s="67">
        <v>13.28</v>
      </c>
      <c r="W25" s="67">
        <v>0.003</v>
      </c>
      <c r="X25" s="37">
        <v>7.18</v>
      </c>
      <c r="Y25" s="35"/>
      <c r="Z25" s="67">
        <v>0.26</v>
      </c>
      <c r="AA25" s="67">
        <v>2.065</v>
      </c>
    </row>
    <row r="26" s="1" customFormat="1" ht="22" customHeight="1" spans="1:27">
      <c r="A26" s="35">
        <v>21</v>
      </c>
      <c r="B26" s="36">
        <v>17358</v>
      </c>
      <c r="C26" s="37">
        <v>8560</v>
      </c>
      <c r="D26" s="37">
        <v>0</v>
      </c>
      <c r="E26" s="38"/>
      <c r="F26" s="60"/>
      <c r="G26" s="38">
        <f t="shared" si="0"/>
        <v>723.25</v>
      </c>
      <c r="H26" s="37">
        <v>103.6</v>
      </c>
      <c r="I26" s="37">
        <v>30.13</v>
      </c>
      <c r="J26" s="37">
        <v>12.03</v>
      </c>
      <c r="K26" s="37">
        <v>0.851</v>
      </c>
      <c r="L26" s="37">
        <v>4.49</v>
      </c>
      <c r="M26" s="37">
        <v>0.251</v>
      </c>
      <c r="N26" s="37">
        <v>22.37</v>
      </c>
      <c r="O26" s="37">
        <v>3.57</v>
      </c>
      <c r="P26" s="37">
        <v>7.44</v>
      </c>
      <c r="Q26" s="37">
        <v>7.12</v>
      </c>
      <c r="R26" s="37">
        <v>94</v>
      </c>
      <c r="S26" s="37">
        <v>5</v>
      </c>
      <c r="T26" s="48"/>
      <c r="U26" s="48"/>
      <c r="V26" s="67">
        <v>12.55</v>
      </c>
      <c r="W26" s="67">
        <v>0.003</v>
      </c>
      <c r="X26" s="37">
        <v>7.12</v>
      </c>
      <c r="Y26" s="35"/>
      <c r="Z26" s="67">
        <v>0.16</v>
      </c>
      <c r="AA26" s="67">
        <v>3.85</v>
      </c>
    </row>
    <row r="27" s="1" customFormat="1" ht="22" customHeight="1" spans="1:27">
      <c r="A27" s="35">
        <v>22</v>
      </c>
      <c r="B27" s="36">
        <v>19322</v>
      </c>
      <c r="C27" s="37">
        <v>8260</v>
      </c>
      <c r="D27" s="37">
        <v>0</v>
      </c>
      <c r="E27" s="38"/>
      <c r="F27" s="60"/>
      <c r="G27" s="38">
        <f t="shared" si="0"/>
        <v>805.083333333333</v>
      </c>
      <c r="H27" s="37">
        <v>146.4</v>
      </c>
      <c r="I27" s="37">
        <v>30.16</v>
      </c>
      <c r="J27" s="37">
        <v>17.61</v>
      </c>
      <c r="K27" s="37">
        <v>1.16</v>
      </c>
      <c r="L27" s="37">
        <v>4.63</v>
      </c>
      <c r="M27" s="37">
        <v>0.158</v>
      </c>
      <c r="N27" s="37">
        <v>27.22</v>
      </c>
      <c r="O27" s="37">
        <v>4.91</v>
      </c>
      <c r="P27" s="37">
        <v>7.49</v>
      </c>
      <c r="Q27" s="37">
        <v>7.18</v>
      </c>
      <c r="R27" s="37">
        <v>103</v>
      </c>
      <c r="S27" s="37">
        <v>5</v>
      </c>
      <c r="T27" s="48"/>
      <c r="U27" s="48"/>
      <c r="V27" s="67">
        <v>11.65</v>
      </c>
      <c r="W27" s="67">
        <v>0.002</v>
      </c>
      <c r="X27" s="37">
        <v>7.18</v>
      </c>
      <c r="Y27" s="35"/>
      <c r="Z27" s="67">
        <v>0.096</v>
      </c>
      <c r="AA27" s="67">
        <v>3.7</v>
      </c>
    </row>
    <row r="28" s="1" customFormat="1" ht="22" customHeight="1" spans="1:27">
      <c r="A28" s="35">
        <v>23</v>
      </c>
      <c r="B28" s="36">
        <v>20376</v>
      </c>
      <c r="C28" s="37">
        <v>8330</v>
      </c>
      <c r="D28" s="37">
        <v>0</v>
      </c>
      <c r="E28" s="38"/>
      <c r="F28" s="60"/>
      <c r="G28" s="38">
        <f t="shared" si="0"/>
        <v>849</v>
      </c>
      <c r="H28" s="37">
        <v>155</v>
      </c>
      <c r="I28" s="37">
        <v>12.8</v>
      </c>
      <c r="J28" s="37">
        <v>10.43</v>
      </c>
      <c r="K28" s="37">
        <v>1.78</v>
      </c>
      <c r="L28" s="37">
        <v>2.21</v>
      </c>
      <c r="M28" s="37">
        <v>0.31</v>
      </c>
      <c r="N28" s="37">
        <v>15.38</v>
      </c>
      <c r="O28" s="37">
        <v>2.81</v>
      </c>
      <c r="P28" s="37">
        <v>7.31</v>
      </c>
      <c r="Q28" s="37">
        <v>7.25</v>
      </c>
      <c r="R28" s="37">
        <v>105</v>
      </c>
      <c r="S28" s="37">
        <v>6</v>
      </c>
      <c r="T28" s="48"/>
      <c r="U28" s="48"/>
      <c r="V28" s="67">
        <v>10.76</v>
      </c>
      <c r="W28" s="67">
        <v>0.003</v>
      </c>
      <c r="X28" s="37">
        <v>7.25</v>
      </c>
      <c r="Y28" s="35"/>
      <c r="Z28" s="67">
        <v>0.084</v>
      </c>
      <c r="AA28" s="67">
        <v>4.6</v>
      </c>
    </row>
    <row r="29" s="1" customFormat="1" ht="22" customHeight="1" spans="1:27">
      <c r="A29" s="35">
        <v>24</v>
      </c>
      <c r="B29" s="36">
        <v>19876</v>
      </c>
      <c r="C29" s="37">
        <v>8000</v>
      </c>
      <c r="D29" s="37">
        <v>8.14</v>
      </c>
      <c r="E29" s="38"/>
      <c r="F29" s="61"/>
      <c r="G29" s="38">
        <f t="shared" si="0"/>
        <v>828.166666666667</v>
      </c>
      <c r="H29" s="37">
        <v>118</v>
      </c>
      <c r="I29" s="37">
        <v>22.01</v>
      </c>
      <c r="J29" s="37">
        <v>15.99</v>
      </c>
      <c r="K29" s="37">
        <v>1.2</v>
      </c>
      <c r="L29" s="37">
        <v>3.25</v>
      </c>
      <c r="M29" s="37">
        <v>0.158</v>
      </c>
      <c r="N29" s="37">
        <v>19.59</v>
      </c>
      <c r="O29" s="37">
        <v>2.56</v>
      </c>
      <c r="P29" s="37">
        <v>7.34</v>
      </c>
      <c r="Q29" s="37">
        <v>7.02</v>
      </c>
      <c r="R29" s="37">
        <v>102</v>
      </c>
      <c r="S29" s="37">
        <v>6</v>
      </c>
      <c r="T29" s="48"/>
      <c r="U29" s="48"/>
      <c r="V29" s="67">
        <v>11.49</v>
      </c>
      <c r="W29" s="67">
        <v>0.002</v>
      </c>
      <c r="X29" s="37">
        <v>7.02</v>
      </c>
      <c r="Y29" s="35"/>
      <c r="Z29" s="67">
        <v>0.104</v>
      </c>
      <c r="AA29" s="67">
        <v>5.7</v>
      </c>
    </row>
    <row r="30" s="1" customFormat="1" ht="22" customHeight="1" spans="1:27">
      <c r="A30" s="35">
        <v>25</v>
      </c>
      <c r="B30" s="36">
        <v>21596</v>
      </c>
      <c r="C30" s="37">
        <v>8140</v>
      </c>
      <c r="D30" s="37">
        <v>0</v>
      </c>
      <c r="E30" s="38"/>
      <c r="F30" s="61"/>
      <c r="G30" s="38">
        <f t="shared" si="0"/>
        <v>899.833333333333</v>
      </c>
      <c r="H30" s="37">
        <v>128.6</v>
      </c>
      <c r="I30" s="37">
        <v>25.13</v>
      </c>
      <c r="J30" s="37">
        <v>12.41</v>
      </c>
      <c r="K30" s="37">
        <v>0.905</v>
      </c>
      <c r="L30" s="37">
        <v>2.7</v>
      </c>
      <c r="M30" s="37">
        <v>0.156</v>
      </c>
      <c r="N30" s="37">
        <v>16.53</v>
      </c>
      <c r="O30" s="37">
        <v>5.61</v>
      </c>
      <c r="P30" s="37">
        <v>7.41</v>
      </c>
      <c r="Q30" s="37">
        <v>6.94</v>
      </c>
      <c r="R30" s="37">
        <v>96</v>
      </c>
      <c r="S30" s="37">
        <v>6</v>
      </c>
      <c r="T30" s="48"/>
      <c r="U30" s="48"/>
      <c r="V30" s="67">
        <v>14.76</v>
      </c>
      <c r="W30" s="67">
        <v>0.002</v>
      </c>
      <c r="X30" s="37">
        <v>6.94</v>
      </c>
      <c r="Y30" s="35"/>
      <c r="Z30" s="67">
        <v>0.114</v>
      </c>
      <c r="AA30" s="67">
        <v>6.04</v>
      </c>
    </row>
    <row r="31" s="1" customFormat="1" ht="22" customHeight="1" spans="1:27">
      <c r="A31" s="35">
        <v>26</v>
      </c>
      <c r="B31" s="36">
        <v>21880</v>
      </c>
      <c r="C31" s="37">
        <v>8160</v>
      </c>
      <c r="D31" s="37">
        <v>0</v>
      </c>
      <c r="E31" s="38"/>
      <c r="F31" s="61"/>
      <c r="G31" s="38">
        <f t="shared" si="0"/>
        <v>911.666666666667</v>
      </c>
      <c r="H31" s="37">
        <v>84.28</v>
      </c>
      <c r="I31" s="37">
        <v>25.63</v>
      </c>
      <c r="J31" s="37">
        <v>12.91</v>
      </c>
      <c r="K31" s="37">
        <v>1.22</v>
      </c>
      <c r="L31" s="37">
        <v>2.98</v>
      </c>
      <c r="M31" s="37">
        <v>0.208</v>
      </c>
      <c r="N31" s="65">
        <v>24.2</v>
      </c>
      <c r="O31" s="37">
        <v>8.21</v>
      </c>
      <c r="P31" s="37">
        <v>7.44</v>
      </c>
      <c r="Q31" s="37">
        <v>6.93</v>
      </c>
      <c r="R31" s="37">
        <v>76</v>
      </c>
      <c r="S31" s="37">
        <v>7</v>
      </c>
      <c r="T31" s="48"/>
      <c r="U31" s="48"/>
      <c r="V31" s="67">
        <v>15.36</v>
      </c>
      <c r="W31" s="67">
        <v>0.002</v>
      </c>
      <c r="X31" s="37">
        <v>6.93</v>
      </c>
      <c r="Y31" s="35"/>
      <c r="Z31" s="67">
        <v>0.1</v>
      </c>
      <c r="AA31" s="67">
        <v>6.02</v>
      </c>
    </row>
    <row r="32" s="1" customFormat="1" ht="22" customHeight="1" spans="1:27">
      <c r="A32" s="35">
        <v>27</v>
      </c>
      <c r="B32" s="36">
        <v>22383</v>
      </c>
      <c r="C32" s="37">
        <v>8510</v>
      </c>
      <c r="D32" s="37">
        <v>4.07</v>
      </c>
      <c r="E32" s="38"/>
      <c r="F32" s="61"/>
      <c r="G32" s="38">
        <f t="shared" si="0"/>
        <v>932.625</v>
      </c>
      <c r="H32" s="37">
        <v>103.6</v>
      </c>
      <c r="I32" s="37">
        <v>28.59</v>
      </c>
      <c r="J32" s="37">
        <v>11.86</v>
      </c>
      <c r="K32" s="37">
        <v>1.49</v>
      </c>
      <c r="L32" s="37">
        <v>2.27</v>
      </c>
      <c r="M32" s="37">
        <v>0.138</v>
      </c>
      <c r="N32" s="37">
        <v>12.5</v>
      </c>
      <c r="O32" s="37">
        <v>3.35</v>
      </c>
      <c r="P32" s="37">
        <v>7.46</v>
      </c>
      <c r="Q32" s="37">
        <v>6.9</v>
      </c>
      <c r="R32" s="37">
        <v>96</v>
      </c>
      <c r="S32" s="37">
        <v>7</v>
      </c>
      <c r="T32" s="48"/>
      <c r="U32" s="48"/>
      <c r="V32" s="67">
        <v>13.38</v>
      </c>
      <c r="W32" s="67">
        <v>0.003</v>
      </c>
      <c r="X32" s="37">
        <v>6.9</v>
      </c>
      <c r="Y32" s="35"/>
      <c r="Z32" s="67">
        <v>0.095</v>
      </c>
      <c r="AA32" s="67">
        <v>6.3</v>
      </c>
    </row>
    <row r="33" s="1" customFormat="1" ht="22" customHeight="1" spans="1:27">
      <c r="A33" s="35">
        <v>28</v>
      </c>
      <c r="B33" s="36">
        <v>23480</v>
      </c>
      <c r="C33" s="37">
        <v>8310</v>
      </c>
      <c r="D33" s="37">
        <v>8.13</v>
      </c>
      <c r="E33" s="38"/>
      <c r="F33" s="61"/>
      <c r="G33" s="38">
        <f t="shared" si="0"/>
        <v>978.333333333333</v>
      </c>
      <c r="H33" s="37">
        <v>99.5</v>
      </c>
      <c r="I33" s="37">
        <v>26.1</v>
      </c>
      <c r="J33" s="37">
        <v>10.42</v>
      </c>
      <c r="K33" s="37">
        <v>1.76</v>
      </c>
      <c r="L33" s="37">
        <v>2.3</v>
      </c>
      <c r="M33" s="37">
        <v>0.176</v>
      </c>
      <c r="N33" s="37">
        <v>12.42</v>
      </c>
      <c r="O33" s="37">
        <v>3.61</v>
      </c>
      <c r="P33" s="37">
        <v>7.36</v>
      </c>
      <c r="Q33" s="37">
        <v>7.06</v>
      </c>
      <c r="R33" s="37">
        <v>94</v>
      </c>
      <c r="S33" s="37">
        <v>6</v>
      </c>
      <c r="T33" s="48"/>
      <c r="U33" s="48"/>
      <c r="V33" s="67">
        <v>14.52</v>
      </c>
      <c r="W33" s="67">
        <v>0.007</v>
      </c>
      <c r="X33" s="37">
        <v>7.06</v>
      </c>
      <c r="Y33" s="35"/>
      <c r="Z33" s="67">
        <v>0.088</v>
      </c>
      <c r="AA33" s="67">
        <v>6.4</v>
      </c>
    </row>
    <row r="34" s="1" customFormat="1" ht="22" customHeight="1" spans="1:27">
      <c r="A34" s="35">
        <v>29</v>
      </c>
      <c r="B34" s="36">
        <v>23250</v>
      </c>
      <c r="C34" s="37">
        <v>8460</v>
      </c>
      <c r="D34" s="37">
        <v>0</v>
      </c>
      <c r="E34" s="38"/>
      <c r="F34" s="61"/>
      <c r="G34" s="38">
        <f t="shared" si="0"/>
        <v>968.75</v>
      </c>
      <c r="H34" s="37">
        <v>113.9</v>
      </c>
      <c r="I34" s="37">
        <v>24.1</v>
      </c>
      <c r="J34" s="37">
        <v>13.42</v>
      </c>
      <c r="K34" s="37">
        <v>1.55</v>
      </c>
      <c r="L34" s="37">
        <v>3.03</v>
      </c>
      <c r="M34" s="37">
        <v>0.176</v>
      </c>
      <c r="N34" s="37">
        <v>19.12</v>
      </c>
      <c r="O34" s="37">
        <v>3.84</v>
      </c>
      <c r="P34" s="37">
        <v>7.34</v>
      </c>
      <c r="Q34" s="37">
        <v>7.02</v>
      </c>
      <c r="R34" s="37">
        <v>110</v>
      </c>
      <c r="S34" s="37">
        <v>6</v>
      </c>
      <c r="T34" s="48"/>
      <c r="U34" s="48"/>
      <c r="V34" s="67">
        <v>15.07</v>
      </c>
      <c r="W34" s="67">
        <v>0.006</v>
      </c>
      <c r="X34" s="37">
        <v>7.02</v>
      </c>
      <c r="Y34" s="35"/>
      <c r="Z34" s="67">
        <v>0.087</v>
      </c>
      <c r="AA34" s="67">
        <v>6.035</v>
      </c>
    </row>
    <row r="35" s="1" customFormat="1" ht="22" customHeight="1" spans="1:27">
      <c r="A35" s="35">
        <v>30</v>
      </c>
      <c r="B35" s="36">
        <v>22743</v>
      </c>
      <c r="C35" s="37">
        <v>8550</v>
      </c>
      <c r="D35" s="37">
        <v>16.28</v>
      </c>
      <c r="E35" s="38"/>
      <c r="F35" s="61"/>
      <c r="G35" s="38">
        <f t="shared" si="0"/>
        <v>947.625</v>
      </c>
      <c r="H35" s="37">
        <v>98.4</v>
      </c>
      <c r="I35" s="37">
        <v>22.58</v>
      </c>
      <c r="J35" s="37">
        <v>17.35</v>
      </c>
      <c r="K35" s="37">
        <v>1.42</v>
      </c>
      <c r="L35" s="37">
        <v>4.35</v>
      </c>
      <c r="M35" s="37">
        <v>0.109</v>
      </c>
      <c r="N35" s="37">
        <v>19</v>
      </c>
      <c r="O35" s="37">
        <v>5.62</v>
      </c>
      <c r="P35" s="37">
        <v>7.46</v>
      </c>
      <c r="Q35" s="37">
        <v>7.13</v>
      </c>
      <c r="R35" s="37">
        <v>92</v>
      </c>
      <c r="S35" s="37">
        <v>6</v>
      </c>
      <c r="T35" s="48"/>
      <c r="U35" s="48"/>
      <c r="V35" s="67">
        <v>14.9</v>
      </c>
      <c r="W35" s="67">
        <v>0.012</v>
      </c>
      <c r="X35" s="37">
        <v>7.13</v>
      </c>
      <c r="Y35" s="35"/>
      <c r="Z35" s="67">
        <v>0.088</v>
      </c>
      <c r="AA35" s="67">
        <v>6.29</v>
      </c>
    </row>
    <row r="36" s="1" customFormat="1" ht="22" customHeight="1" spans="1:27">
      <c r="A36" s="35">
        <v>31</v>
      </c>
      <c r="B36" s="41">
        <v>23984</v>
      </c>
      <c r="C36" s="42">
        <v>8850</v>
      </c>
      <c r="D36" s="42">
        <v>0</v>
      </c>
      <c r="E36" s="38"/>
      <c r="F36" s="61"/>
      <c r="G36" s="38">
        <f t="shared" si="0"/>
        <v>999.333333333333</v>
      </c>
      <c r="H36" s="43">
        <v>103.8</v>
      </c>
      <c r="I36" s="42">
        <v>26.63</v>
      </c>
      <c r="J36" s="43">
        <v>17</v>
      </c>
      <c r="K36" s="42">
        <v>1.34</v>
      </c>
      <c r="L36" s="43">
        <v>3.69</v>
      </c>
      <c r="M36" s="42">
        <v>0.199</v>
      </c>
      <c r="N36" s="43">
        <v>32.25</v>
      </c>
      <c r="O36" s="42">
        <v>6.68</v>
      </c>
      <c r="P36" s="43">
        <v>7.48</v>
      </c>
      <c r="Q36" s="42">
        <v>7.05</v>
      </c>
      <c r="R36" s="43">
        <v>208</v>
      </c>
      <c r="S36" s="42">
        <v>7</v>
      </c>
      <c r="T36" s="48"/>
      <c r="U36" s="48"/>
      <c r="V36" s="67">
        <v>14.87</v>
      </c>
      <c r="W36" s="67">
        <v>0.032</v>
      </c>
      <c r="X36" s="42">
        <v>7.05</v>
      </c>
      <c r="Y36" s="35"/>
      <c r="Z36" s="67">
        <v>0.087</v>
      </c>
      <c r="AA36" s="67">
        <v>8.74</v>
      </c>
    </row>
    <row r="37" s="30" customFormat="1" ht="22" customHeight="1" spans="1:27">
      <c r="A37" s="12" t="s">
        <v>25</v>
      </c>
      <c r="B37" s="10">
        <f>SUM(B6:B36)</f>
        <v>613095</v>
      </c>
      <c r="C37" s="10">
        <f>SUM(C6:C36)</f>
        <v>276160</v>
      </c>
      <c r="D37" s="62">
        <f>SUM(D6:D36)</f>
        <v>226.49</v>
      </c>
      <c r="E37" s="38">
        <v>57.9</v>
      </c>
      <c r="F37" s="63"/>
      <c r="G37" s="12">
        <f>SUM(G6:G36)</f>
        <v>25545.625</v>
      </c>
      <c r="H37" s="13">
        <f>AVERAGE(H6:H36)</f>
        <v>137.779677419355</v>
      </c>
      <c r="I37" s="13">
        <f t="shared" ref="I37:U37" si="1">AVERAGE(I6:I36)</f>
        <v>24.5474193548387</v>
      </c>
      <c r="J37" s="13">
        <f t="shared" si="1"/>
        <v>14.6006451612903</v>
      </c>
      <c r="K37" s="13">
        <f t="shared" si="1"/>
        <v>1.26887096774194</v>
      </c>
      <c r="L37" s="13">
        <f t="shared" si="1"/>
        <v>3.39096774193548</v>
      </c>
      <c r="M37" s="13">
        <f t="shared" si="1"/>
        <v>0.240838709677419</v>
      </c>
      <c r="N37" s="13">
        <f t="shared" si="1"/>
        <v>22.441935483871</v>
      </c>
      <c r="O37" s="13">
        <f t="shared" si="1"/>
        <v>6.14290322580645</v>
      </c>
      <c r="P37" s="13">
        <f t="shared" si="1"/>
        <v>7.38258064516129</v>
      </c>
      <c r="Q37" s="13">
        <f t="shared" si="1"/>
        <v>7.06483870967742</v>
      </c>
      <c r="R37" s="13">
        <f t="shared" si="1"/>
        <v>100.41935483871</v>
      </c>
      <c r="S37" s="13">
        <f t="shared" si="1"/>
        <v>6.48387096774194</v>
      </c>
      <c r="T37" s="13"/>
      <c r="U37" s="13"/>
      <c r="V37" s="13">
        <f t="shared" ref="V37:AA37" si="2">AVERAGE(V6:V36)</f>
        <v>16.221935483871</v>
      </c>
      <c r="W37" s="13">
        <f t="shared" si="2"/>
        <v>0.0149032258064516</v>
      </c>
      <c r="X37" s="13">
        <f t="shared" si="2"/>
        <v>7.06483870967742</v>
      </c>
      <c r="Y37" s="13"/>
      <c r="Z37" s="13">
        <f t="shared" si="2"/>
        <v>0.194290322580645</v>
      </c>
      <c r="AA37" s="13">
        <f t="shared" si="2"/>
        <v>6.459</v>
      </c>
    </row>
    <row r="38" s="2" customFormat="1" ht="22" customHeight="1" spans="3:25">
      <c r="C38" s="44" t="s">
        <v>26</v>
      </c>
      <c r="D38" s="44"/>
      <c r="E38" s="64"/>
      <c r="J38" s="46"/>
      <c r="K38" s="46"/>
      <c r="L38" s="46"/>
      <c r="O38" s="47" t="s">
        <v>27</v>
      </c>
      <c r="P38" s="47"/>
      <c r="X38" s="44" t="s">
        <v>28</v>
      </c>
      <c r="Y38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8:P38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7"/>
  <sheetViews>
    <sheetView topLeftCell="A19" workbookViewId="0">
      <selection activeCell="N6" sqref="N6:O35"/>
    </sheetView>
  </sheetViews>
  <sheetFormatPr defaultColWidth="9" defaultRowHeight="13.5"/>
  <cols>
    <col min="1" max="1" width="4.375" style="1" customWidth="1"/>
    <col min="2" max="2" width="9.75" customWidth="1"/>
    <col min="3" max="3" width="9" customWidth="1"/>
    <col min="4" max="4" width="7.375" customWidth="1"/>
    <col min="5" max="5" width="6.375" customWidth="1"/>
    <col min="6" max="6" width="4.875" customWidth="1"/>
    <col min="7" max="7" width="8.125" customWidth="1"/>
    <col min="8" max="9" width="7.375" customWidth="1"/>
    <col min="10" max="11" width="6.625" customWidth="1"/>
    <col min="12" max="15" width="6.75833333333333" customWidth="1"/>
    <col min="16" max="17" width="6.625" customWidth="1"/>
    <col min="18" max="19" width="7.375" customWidth="1"/>
    <col min="20" max="21" width="6.625" customWidth="1"/>
    <col min="22" max="27" width="12.3833333333333" customWidth="1"/>
  </cols>
  <sheetData>
    <row r="1" ht="55.5" customHeight="1"/>
    <row r="2" ht="36" customHeight="1" spans="1:27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customFormat="1" ht="22" customHeight="1" spans="1:27">
      <c r="A3" s="12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38</v>
      </c>
      <c r="H3" s="12" t="s">
        <v>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9</v>
      </c>
      <c r="W3" s="12"/>
      <c r="X3" s="12"/>
      <c r="Y3" s="12"/>
      <c r="Z3" s="12"/>
      <c r="AA3" s="12"/>
    </row>
    <row r="4" s="1" customFormat="1" ht="22" customHeight="1" spans="1:27">
      <c r="A4" s="12"/>
      <c r="B4" s="9"/>
      <c r="C4" s="9"/>
      <c r="D4" s="9"/>
      <c r="E4" s="9"/>
      <c r="F4" s="9"/>
      <c r="G4" s="9"/>
      <c r="H4" s="12" t="s">
        <v>10</v>
      </c>
      <c r="I4" s="12"/>
      <c r="J4" s="12" t="s">
        <v>11</v>
      </c>
      <c r="K4" s="12"/>
      <c r="L4" s="12" t="s">
        <v>12</v>
      </c>
      <c r="M4" s="12"/>
      <c r="N4" s="12" t="s">
        <v>13</v>
      </c>
      <c r="O4" s="12"/>
      <c r="P4" s="12" t="s">
        <v>14</v>
      </c>
      <c r="Q4" s="12"/>
      <c r="R4" s="12" t="s">
        <v>15</v>
      </c>
      <c r="S4" s="12"/>
      <c r="T4" s="12" t="s">
        <v>16</v>
      </c>
      <c r="U4" s="12"/>
      <c r="V4" s="21" t="s">
        <v>17</v>
      </c>
      <c r="W4" s="22" t="s">
        <v>18</v>
      </c>
      <c r="X4" s="22" t="s">
        <v>14</v>
      </c>
      <c r="Y4" s="22" t="s">
        <v>19</v>
      </c>
      <c r="Z4" s="22" t="s">
        <v>20</v>
      </c>
      <c r="AA4" s="22" t="s">
        <v>21</v>
      </c>
    </row>
    <row r="5" s="1" customFormat="1" ht="22" customHeight="1" spans="1:27">
      <c r="A5" s="12"/>
      <c r="B5" s="9"/>
      <c r="C5" s="9"/>
      <c r="D5" s="9"/>
      <c r="E5" s="9"/>
      <c r="F5" s="9"/>
      <c r="G5" s="9"/>
      <c r="H5" s="12" t="s">
        <v>22</v>
      </c>
      <c r="I5" s="12" t="s">
        <v>23</v>
      </c>
      <c r="J5" s="12" t="s">
        <v>22</v>
      </c>
      <c r="K5" s="12" t="s">
        <v>23</v>
      </c>
      <c r="L5" s="12" t="s">
        <v>22</v>
      </c>
      <c r="M5" s="12" t="s">
        <v>23</v>
      </c>
      <c r="N5" s="12" t="s">
        <v>22</v>
      </c>
      <c r="O5" s="12" t="s">
        <v>23</v>
      </c>
      <c r="P5" s="12" t="s">
        <v>22</v>
      </c>
      <c r="Q5" s="12" t="s">
        <v>23</v>
      </c>
      <c r="R5" s="12" t="s">
        <v>22</v>
      </c>
      <c r="S5" s="12" t="s">
        <v>23</v>
      </c>
      <c r="T5" s="12" t="s">
        <v>22</v>
      </c>
      <c r="U5" s="12" t="s">
        <v>23</v>
      </c>
      <c r="V5" s="21" t="s">
        <v>23</v>
      </c>
      <c r="W5" s="21" t="s">
        <v>23</v>
      </c>
      <c r="X5" s="21" t="s">
        <v>23</v>
      </c>
      <c r="Y5" s="21" t="s">
        <v>23</v>
      </c>
      <c r="Z5" s="21" t="s">
        <v>23</v>
      </c>
      <c r="AA5" s="21" t="s">
        <v>23</v>
      </c>
    </row>
    <row r="6" s="1" customFormat="1" ht="22" customHeight="1" spans="1:27">
      <c r="A6" s="35">
        <v>1</v>
      </c>
      <c r="B6" s="36">
        <v>25097</v>
      </c>
      <c r="C6" s="37">
        <v>9190</v>
      </c>
      <c r="D6" s="37">
        <v>4.07</v>
      </c>
      <c r="E6" s="38">
        <v>58.6</v>
      </c>
      <c r="F6" s="38"/>
      <c r="G6" s="39">
        <f>B6/24</f>
        <v>1045.70833333333</v>
      </c>
      <c r="H6" s="37">
        <v>106.9</v>
      </c>
      <c r="I6" s="37">
        <v>20.613</v>
      </c>
      <c r="J6" s="37">
        <v>17.61</v>
      </c>
      <c r="K6" s="37">
        <v>1.51</v>
      </c>
      <c r="L6" s="37">
        <v>2.28</v>
      </c>
      <c r="M6" s="37">
        <v>0.281</v>
      </c>
      <c r="N6" s="37">
        <v>27.22</v>
      </c>
      <c r="O6" s="37">
        <v>8.51</v>
      </c>
      <c r="P6" s="37">
        <v>7.43</v>
      </c>
      <c r="Q6" s="37">
        <v>7.11</v>
      </c>
      <c r="R6" s="37">
        <v>214</v>
      </c>
      <c r="S6" s="37">
        <v>7</v>
      </c>
      <c r="T6" s="48"/>
      <c r="U6" s="48"/>
      <c r="V6" s="50">
        <v>16.89</v>
      </c>
      <c r="W6" s="50">
        <v>0.018</v>
      </c>
      <c r="X6" s="50">
        <v>7.1</v>
      </c>
      <c r="Y6" s="35"/>
      <c r="Z6" s="35">
        <v>0.092</v>
      </c>
      <c r="AA6" s="35">
        <v>11.62</v>
      </c>
    </row>
    <row r="7" s="1" customFormat="1" ht="22" customHeight="1" spans="1:27">
      <c r="A7" s="35">
        <v>2</v>
      </c>
      <c r="B7" s="36">
        <v>25929</v>
      </c>
      <c r="C7" s="37">
        <v>9320</v>
      </c>
      <c r="D7" s="37">
        <v>8.16</v>
      </c>
      <c r="E7" s="38">
        <v>58.6</v>
      </c>
      <c r="F7" s="38"/>
      <c r="G7" s="39">
        <f t="shared" ref="G7:G35" si="0">B7/24</f>
        <v>1080.375</v>
      </c>
      <c r="H7" s="37">
        <v>130.1</v>
      </c>
      <c r="I7" s="37">
        <v>22.58</v>
      </c>
      <c r="J7" s="37">
        <v>19.76</v>
      </c>
      <c r="K7" s="37">
        <v>0.527</v>
      </c>
      <c r="L7" s="37">
        <v>3.9</v>
      </c>
      <c r="M7" s="37">
        <v>0.189</v>
      </c>
      <c r="N7" s="37">
        <v>23.36</v>
      </c>
      <c r="O7" s="37">
        <v>8.78</v>
      </c>
      <c r="P7" s="37">
        <v>7.41</v>
      </c>
      <c r="Q7" s="37">
        <v>7.11</v>
      </c>
      <c r="R7" s="37">
        <v>214</v>
      </c>
      <c r="S7" s="37">
        <v>8</v>
      </c>
      <c r="T7" s="48"/>
      <c r="U7" s="48"/>
      <c r="V7" s="50">
        <v>20.38</v>
      </c>
      <c r="W7" s="50">
        <v>0.049</v>
      </c>
      <c r="X7" s="50">
        <v>7.09</v>
      </c>
      <c r="Y7" s="35"/>
      <c r="Z7" s="35">
        <v>0.126</v>
      </c>
      <c r="AA7" s="35">
        <v>12.34</v>
      </c>
    </row>
    <row r="8" s="1" customFormat="1" ht="22" customHeight="1" spans="1:27">
      <c r="A8" s="35">
        <v>3</v>
      </c>
      <c r="B8" s="36">
        <v>26959</v>
      </c>
      <c r="C8" s="37">
        <v>9410</v>
      </c>
      <c r="D8" s="37">
        <v>8.08</v>
      </c>
      <c r="E8" s="38">
        <v>58.6</v>
      </c>
      <c r="F8" s="40"/>
      <c r="G8" s="39">
        <f t="shared" si="0"/>
        <v>1123.29166666667</v>
      </c>
      <c r="H8" s="37">
        <v>126.1</v>
      </c>
      <c r="I8" s="37">
        <v>20.18</v>
      </c>
      <c r="J8" s="37">
        <v>17.43</v>
      </c>
      <c r="K8" s="37">
        <v>1.78</v>
      </c>
      <c r="L8" s="37">
        <v>3.27</v>
      </c>
      <c r="M8" s="37">
        <v>0.133</v>
      </c>
      <c r="N8" s="37">
        <v>22.01</v>
      </c>
      <c r="O8" s="37">
        <v>7.82</v>
      </c>
      <c r="P8" s="37">
        <v>7.39</v>
      </c>
      <c r="Q8" s="37">
        <v>7.14</v>
      </c>
      <c r="R8" s="37">
        <v>219</v>
      </c>
      <c r="S8" s="37">
        <v>7</v>
      </c>
      <c r="T8" s="48"/>
      <c r="U8" s="48"/>
      <c r="V8" s="50">
        <v>18.384</v>
      </c>
      <c r="W8" s="50">
        <v>0.074</v>
      </c>
      <c r="X8" s="50">
        <v>7.11</v>
      </c>
      <c r="Y8" s="35"/>
      <c r="Z8" s="35">
        <v>0.122</v>
      </c>
      <c r="AA8" s="35">
        <v>10.388</v>
      </c>
    </row>
    <row r="9" s="1" customFormat="1" ht="22" customHeight="1" spans="1:27">
      <c r="A9" s="35">
        <v>4</v>
      </c>
      <c r="B9" s="36">
        <v>28155</v>
      </c>
      <c r="C9" s="37">
        <v>9180</v>
      </c>
      <c r="D9" s="37">
        <v>0</v>
      </c>
      <c r="E9" s="38">
        <v>58.6</v>
      </c>
      <c r="F9" s="40"/>
      <c r="G9" s="39">
        <f t="shared" si="0"/>
        <v>1173.125</v>
      </c>
      <c r="H9" s="37">
        <v>98.3</v>
      </c>
      <c r="I9" s="37">
        <v>21.07</v>
      </c>
      <c r="J9" s="37">
        <v>17.47</v>
      </c>
      <c r="K9" s="37">
        <v>1.76</v>
      </c>
      <c r="L9" s="37">
        <v>2.75</v>
      </c>
      <c r="M9" s="37">
        <v>0.249</v>
      </c>
      <c r="N9" s="37">
        <v>25.27</v>
      </c>
      <c r="O9" s="37">
        <v>10.68</v>
      </c>
      <c r="P9" s="37">
        <v>7.48</v>
      </c>
      <c r="Q9" s="37">
        <v>7.15</v>
      </c>
      <c r="R9" s="37">
        <v>223</v>
      </c>
      <c r="S9" s="37">
        <v>8</v>
      </c>
      <c r="T9" s="48"/>
      <c r="U9" s="48"/>
      <c r="V9" s="50">
        <v>19.608</v>
      </c>
      <c r="W9" s="50">
        <v>0.032</v>
      </c>
      <c r="X9" s="50">
        <v>7.12</v>
      </c>
      <c r="Y9" s="35"/>
      <c r="Z9" s="35">
        <v>0.106</v>
      </c>
      <c r="AA9" s="35">
        <v>10.917</v>
      </c>
    </row>
    <row r="10" s="1" customFormat="1" ht="22" customHeight="1" spans="1:27">
      <c r="A10" s="35">
        <v>5</v>
      </c>
      <c r="B10" s="36">
        <v>25107</v>
      </c>
      <c r="C10" s="37">
        <v>9530</v>
      </c>
      <c r="D10" s="37">
        <v>12.17</v>
      </c>
      <c r="E10" s="38">
        <v>58.6</v>
      </c>
      <c r="F10" s="40"/>
      <c r="G10" s="39">
        <f t="shared" si="0"/>
        <v>1046.125</v>
      </c>
      <c r="H10" s="37">
        <v>108.1</v>
      </c>
      <c r="I10" s="37">
        <v>21.2</v>
      </c>
      <c r="J10" s="37">
        <v>16.83</v>
      </c>
      <c r="K10" s="37">
        <v>1.81</v>
      </c>
      <c r="L10" s="37">
        <v>2.73</v>
      </c>
      <c r="M10" s="37">
        <v>0.142</v>
      </c>
      <c r="N10" s="37">
        <v>25.33</v>
      </c>
      <c r="O10" s="37">
        <v>9.27</v>
      </c>
      <c r="P10" s="37">
        <v>7.34</v>
      </c>
      <c r="Q10" s="37">
        <v>7.12</v>
      </c>
      <c r="R10" s="37">
        <v>221</v>
      </c>
      <c r="S10" s="37">
        <v>6</v>
      </c>
      <c r="T10" s="48"/>
      <c r="U10" s="48"/>
      <c r="V10" s="50">
        <v>22.459</v>
      </c>
      <c r="W10" s="50">
        <v>0.04</v>
      </c>
      <c r="X10" s="50">
        <v>7.11</v>
      </c>
      <c r="Y10" s="35"/>
      <c r="Z10" s="35">
        <v>0.122</v>
      </c>
      <c r="AA10" s="35">
        <v>11.861</v>
      </c>
    </row>
    <row r="11" s="1" customFormat="1" ht="22" customHeight="1" spans="1:27">
      <c r="A11" s="35">
        <v>6</v>
      </c>
      <c r="B11" s="36">
        <v>27328</v>
      </c>
      <c r="C11" s="37">
        <v>9980</v>
      </c>
      <c r="D11" s="37">
        <v>0</v>
      </c>
      <c r="E11" s="38">
        <v>58.6</v>
      </c>
      <c r="F11" s="40"/>
      <c r="G11" s="39">
        <f t="shared" si="0"/>
        <v>1138.66666666667</v>
      </c>
      <c r="H11" s="37">
        <v>141.6</v>
      </c>
      <c r="I11" s="37">
        <v>25.58</v>
      </c>
      <c r="J11" s="37">
        <v>17.07</v>
      </c>
      <c r="K11" s="37">
        <v>1.45</v>
      </c>
      <c r="L11" s="37">
        <v>2.74</v>
      </c>
      <c r="M11" s="37">
        <v>0.229</v>
      </c>
      <c r="N11" s="37">
        <v>23.65</v>
      </c>
      <c r="O11" s="37">
        <v>10.61</v>
      </c>
      <c r="P11" s="37">
        <v>7.41</v>
      </c>
      <c r="Q11" s="37">
        <v>7.08</v>
      </c>
      <c r="R11" s="37">
        <v>246</v>
      </c>
      <c r="S11" s="37">
        <v>8</v>
      </c>
      <c r="T11" s="48"/>
      <c r="U11" s="48"/>
      <c r="V11" s="50">
        <v>24.827</v>
      </c>
      <c r="W11" s="50">
        <v>0.045</v>
      </c>
      <c r="X11" s="50">
        <v>7.11</v>
      </c>
      <c r="Y11" s="35"/>
      <c r="Z11" s="35">
        <v>0.151</v>
      </c>
      <c r="AA11" s="35">
        <v>11.894</v>
      </c>
    </row>
    <row r="12" s="1" customFormat="1" ht="22" customHeight="1" spans="1:27">
      <c r="A12" s="35">
        <v>7</v>
      </c>
      <c r="B12" s="36">
        <v>26361</v>
      </c>
      <c r="C12" s="37">
        <v>10070</v>
      </c>
      <c r="D12" s="37">
        <v>12.21</v>
      </c>
      <c r="E12" s="38">
        <v>58.6</v>
      </c>
      <c r="F12" s="40"/>
      <c r="G12" s="39">
        <f t="shared" si="0"/>
        <v>1098.375</v>
      </c>
      <c r="H12" s="37">
        <v>121.4</v>
      </c>
      <c r="I12" s="37">
        <v>30.16</v>
      </c>
      <c r="J12" s="37">
        <v>11.08</v>
      </c>
      <c r="K12" s="37">
        <v>1.89</v>
      </c>
      <c r="L12" s="37">
        <v>2.49</v>
      </c>
      <c r="M12" s="37">
        <v>0.243</v>
      </c>
      <c r="N12" s="37">
        <v>19.84</v>
      </c>
      <c r="O12" s="37">
        <v>13.06</v>
      </c>
      <c r="P12" s="37">
        <v>7.29</v>
      </c>
      <c r="Q12" s="37">
        <v>7.13</v>
      </c>
      <c r="R12" s="37">
        <v>301</v>
      </c>
      <c r="S12" s="37">
        <v>6</v>
      </c>
      <c r="T12" s="48"/>
      <c r="U12" s="48"/>
      <c r="V12" s="50">
        <v>23.12</v>
      </c>
      <c r="W12" s="50">
        <v>0.035</v>
      </c>
      <c r="X12" s="50">
        <v>7.12</v>
      </c>
      <c r="Y12" s="35"/>
      <c r="Z12" s="35">
        <v>0.159</v>
      </c>
      <c r="AA12" s="35">
        <v>10.98</v>
      </c>
    </row>
    <row r="13" s="1" customFormat="1" ht="22" customHeight="1" spans="1:27">
      <c r="A13" s="35">
        <v>8</v>
      </c>
      <c r="B13" s="36">
        <v>23467</v>
      </c>
      <c r="C13" s="37">
        <v>9630</v>
      </c>
      <c r="D13" s="37">
        <v>0</v>
      </c>
      <c r="E13" s="38">
        <v>58.6</v>
      </c>
      <c r="F13" s="40"/>
      <c r="G13" s="39">
        <f t="shared" si="0"/>
        <v>977.791666666667</v>
      </c>
      <c r="H13" s="37">
        <v>239.2</v>
      </c>
      <c r="I13" s="37">
        <v>29.53</v>
      </c>
      <c r="J13" s="37">
        <v>16.35</v>
      </c>
      <c r="K13" s="37">
        <v>1.59</v>
      </c>
      <c r="L13" s="37">
        <v>3.43</v>
      </c>
      <c r="M13" s="37">
        <v>0.314</v>
      </c>
      <c r="N13" s="37">
        <v>18.69</v>
      </c>
      <c r="O13" s="37">
        <v>6.74</v>
      </c>
      <c r="P13" s="37">
        <v>7.43</v>
      </c>
      <c r="Q13" s="37">
        <v>7.16</v>
      </c>
      <c r="R13" s="37">
        <v>328</v>
      </c>
      <c r="S13" s="37">
        <v>8</v>
      </c>
      <c r="T13" s="48"/>
      <c r="U13" s="48"/>
      <c r="V13" s="50">
        <v>20.78</v>
      </c>
      <c r="W13" s="50">
        <v>0.039</v>
      </c>
      <c r="X13" s="50">
        <v>7.11</v>
      </c>
      <c r="Y13" s="35"/>
      <c r="Z13" s="35">
        <v>0.155</v>
      </c>
      <c r="AA13" s="35">
        <v>7.04</v>
      </c>
    </row>
    <row r="14" s="1" customFormat="1" ht="22" customHeight="1" spans="1:27">
      <c r="A14" s="35">
        <v>9</v>
      </c>
      <c r="B14" s="36">
        <v>26529</v>
      </c>
      <c r="C14" s="37">
        <v>9070</v>
      </c>
      <c r="D14" s="37">
        <v>16.31</v>
      </c>
      <c r="E14" s="38">
        <v>58.6</v>
      </c>
      <c r="F14" s="40"/>
      <c r="G14" s="39">
        <f t="shared" si="0"/>
        <v>1105.375</v>
      </c>
      <c r="H14" s="37">
        <v>129.4</v>
      </c>
      <c r="I14" s="37">
        <v>30.16</v>
      </c>
      <c r="J14" s="37">
        <v>11.05</v>
      </c>
      <c r="K14" s="37">
        <v>1.45</v>
      </c>
      <c r="L14" s="37">
        <v>2.12</v>
      </c>
      <c r="M14" s="37">
        <v>0.164</v>
      </c>
      <c r="N14" s="37">
        <v>24.64</v>
      </c>
      <c r="O14" s="37">
        <v>7.53</v>
      </c>
      <c r="P14" s="37">
        <v>7.44</v>
      </c>
      <c r="Q14" s="37">
        <v>7.15</v>
      </c>
      <c r="R14" s="37">
        <v>324</v>
      </c>
      <c r="S14" s="37">
        <v>8</v>
      </c>
      <c r="T14" s="48"/>
      <c r="U14" s="48"/>
      <c r="V14" s="50">
        <v>23.73</v>
      </c>
      <c r="W14" s="50">
        <v>0.026</v>
      </c>
      <c r="X14" s="50">
        <v>7.12</v>
      </c>
      <c r="Y14" s="35"/>
      <c r="Z14" s="35">
        <v>0.126</v>
      </c>
      <c r="AA14" s="35">
        <v>5.64</v>
      </c>
    </row>
    <row r="15" s="1" customFormat="1" ht="22" customHeight="1" spans="1:27">
      <c r="A15" s="35">
        <v>10</v>
      </c>
      <c r="B15" s="36">
        <v>25686</v>
      </c>
      <c r="C15" s="37">
        <v>9010</v>
      </c>
      <c r="D15" s="37">
        <v>16.27</v>
      </c>
      <c r="E15" s="38">
        <v>58.6</v>
      </c>
      <c r="F15" s="40"/>
      <c r="G15" s="39">
        <f t="shared" si="0"/>
        <v>1070.25</v>
      </c>
      <c r="H15" s="37">
        <v>108.2</v>
      </c>
      <c r="I15" s="37">
        <v>23.2</v>
      </c>
      <c r="J15" s="37">
        <v>10.81</v>
      </c>
      <c r="K15" s="37">
        <v>1.89</v>
      </c>
      <c r="L15" s="37">
        <v>3.35</v>
      </c>
      <c r="M15" s="37">
        <v>0.319</v>
      </c>
      <c r="N15" s="37">
        <v>24.98</v>
      </c>
      <c r="O15" s="37">
        <v>5.12</v>
      </c>
      <c r="P15" s="37">
        <v>7.36</v>
      </c>
      <c r="Q15" s="37">
        <v>7.12</v>
      </c>
      <c r="R15" s="37">
        <v>231</v>
      </c>
      <c r="S15" s="37">
        <v>8</v>
      </c>
      <c r="T15" s="48"/>
      <c r="U15" s="48"/>
      <c r="V15" s="50">
        <v>20.0006</v>
      </c>
      <c r="W15" s="50">
        <v>0.236</v>
      </c>
      <c r="X15" s="50">
        <v>7.11</v>
      </c>
      <c r="Y15" s="35"/>
      <c r="Z15" s="35">
        <v>0.138</v>
      </c>
      <c r="AA15" s="35">
        <v>3.715</v>
      </c>
    </row>
    <row r="16" s="1" customFormat="1" ht="22" customHeight="1" spans="1:27">
      <c r="A16" s="35">
        <v>11</v>
      </c>
      <c r="B16" s="36">
        <v>26876</v>
      </c>
      <c r="C16" s="37">
        <v>9590</v>
      </c>
      <c r="D16" s="37">
        <v>8.11</v>
      </c>
      <c r="E16" s="38">
        <v>58.6</v>
      </c>
      <c r="F16" s="40"/>
      <c r="G16" s="39">
        <f t="shared" si="0"/>
        <v>1119.83333333333</v>
      </c>
      <c r="H16" s="37">
        <v>198.4</v>
      </c>
      <c r="I16" s="37">
        <v>33.58</v>
      </c>
      <c r="J16" s="37">
        <v>10.2</v>
      </c>
      <c r="K16" s="37">
        <v>1.22</v>
      </c>
      <c r="L16" s="37">
        <v>2.55</v>
      </c>
      <c r="M16" s="37">
        <v>0.181</v>
      </c>
      <c r="N16" s="37">
        <v>23.72</v>
      </c>
      <c r="O16" s="37">
        <v>2.76</v>
      </c>
      <c r="P16" s="37">
        <v>7.46</v>
      </c>
      <c r="Q16" s="37">
        <v>7.13</v>
      </c>
      <c r="R16" s="37">
        <v>420</v>
      </c>
      <c r="S16" s="37">
        <v>7</v>
      </c>
      <c r="T16" s="48"/>
      <c r="U16" s="48"/>
      <c r="V16" s="50">
        <v>18.851</v>
      </c>
      <c r="W16" s="50">
        <v>0.171</v>
      </c>
      <c r="X16" s="50">
        <v>7.11</v>
      </c>
      <c r="Y16" s="35"/>
      <c r="Z16" s="54">
        <v>0.13</v>
      </c>
      <c r="AA16" s="35">
        <v>2.704</v>
      </c>
    </row>
    <row r="17" s="1" customFormat="1" ht="22" customHeight="1" spans="1:27">
      <c r="A17" s="35">
        <v>12</v>
      </c>
      <c r="B17" s="36">
        <v>27155</v>
      </c>
      <c r="C17" s="37">
        <v>7800</v>
      </c>
      <c r="D17" s="37">
        <v>16.24</v>
      </c>
      <c r="E17" s="38">
        <v>58.6</v>
      </c>
      <c r="F17" s="40"/>
      <c r="G17" s="39">
        <f t="shared" si="0"/>
        <v>1131.45833333333</v>
      </c>
      <c r="H17" s="37">
        <v>191.5</v>
      </c>
      <c r="I17" s="37">
        <v>23.1</v>
      </c>
      <c r="J17" s="37">
        <v>9.26</v>
      </c>
      <c r="K17" s="37">
        <v>1.69</v>
      </c>
      <c r="L17" s="37">
        <v>2.27</v>
      </c>
      <c r="M17" s="37">
        <v>0.312</v>
      </c>
      <c r="N17" s="37">
        <v>16.08</v>
      </c>
      <c r="O17" s="37">
        <v>3.02</v>
      </c>
      <c r="P17" s="37">
        <v>7.34</v>
      </c>
      <c r="Q17" s="37">
        <v>7.12</v>
      </c>
      <c r="R17" s="37">
        <v>350</v>
      </c>
      <c r="S17" s="37">
        <v>7</v>
      </c>
      <c r="T17" s="48"/>
      <c r="U17" s="48"/>
      <c r="V17" s="50">
        <v>18.645</v>
      </c>
      <c r="W17" s="50">
        <v>0.021</v>
      </c>
      <c r="X17" s="51">
        <v>7.1</v>
      </c>
      <c r="Y17" s="35"/>
      <c r="Z17" s="54">
        <v>0.13</v>
      </c>
      <c r="AA17" s="35">
        <v>3.48</v>
      </c>
    </row>
    <row r="18" s="1" customFormat="1" ht="22" customHeight="1" spans="1:27">
      <c r="A18" s="35">
        <v>13</v>
      </c>
      <c r="B18" s="36">
        <v>27132</v>
      </c>
      <c r="C18" s="37">
        <v>7770</v>
      </c>
      <c r="D18" s="37">
        <v>16.27</v>
      </c>
      <c r="E18" s="38">
        <v>58.6</v>
      </c>
      <c r="F18" s="40"/>
      <c r="G18" s="39">
        <f t="shared" si="0"/>
        <v>1130.5</v>
      </c>
      <c r="H18" s="37">
        <v>215.2</v>
      </c>
      <c r="I18" s="37">
        <v>34.16</v>
      </c>
      <c r="J18" s="37">
        <v>13.7</v>
      </c>
      <c r="K18" s="37">
        <v>1.46</v>
      </c>
      <c r="L18" s="37">
        <v>2.51</v>
      </c>
      <c r="M18" s="37">
        <v>0.211</v>
      </c>
      <c r="N18" s="37">
        <v>19</v>
      </c>
      <c r="O18" s="37">
        <v>5.62</v>
      </c>
      <c r="P18" s="37">
        <v>7.39</v>
      </c>
      <c r="Q18" s="37">
        <v>7.15</v>
      </c>
      <c r="R18" s="37">
        <v>304</v>
      </c>
      <c r="S18" s="37">
        <v>8</v>
      </c>
      <c r="T18" s="48"/>
      <c r="U18" s="48"/>
      <c r="V18" s="50">
        <v>19.94</v>
      </c>
      <c r="W18" s="50">
        <v>0.007</v>
      </c>
      <c r="X18" s="50">
        <v>7.12</v>
      </c>
      <c r="Y18" s="35"/>
      <c r="Z18" s="35">
        <v>0.123</v>
      </c>
      <c r="AA18" s="35">
        <v>3.52</v>
      </c>
    </row>
    <row r="19" s="1" customFormat="1" ht="22" customHeight="1" spans="1:27">
      <c r="A19" s="35">
        <v>14</v>
      </c>
      <c r="B19" s="36">
        <v>27813</v>
      </c>
      <c r="C19" s="37">
        <v>8010</v>
      </c>
      <c r="D19" s="37">
        <v>8.17</v>
      </c>
      <c r="E19" s="38">
        <v>58.6</v>
      </c>
      <c r="F19" s="40"/>
      <c r="G19" s="39">
        <f t="shared" si="0"/>
        <v>1158.875</v>
      </c>
      <c r="H19" s="37">
        <v>168.3</v>
      </c>
      <c r="I19" s="37">
        <v>30.11</v>
      </c>
      <c r="J19" s="37">
        <v>13.88</v>
      </c>
      <c r="K19" s="37">
        <v>1.32</v>
      </c>
      <c r="L19" s="37">
        <v>4.36</v>
      </c>
      <c r="M19" s="37">
        <v>0.206</v>
      </c>
      <c r="N19" s="37">
        <v>23.86</v>
      </c>
      <c r="O19" s="37">
        <v>8.28</v>
      </c>
      <c r="P19" s="37">
        <v>7.28</v>
      </c>
      <c r="Q19" s="37">
        <v>7.03</v>
      </c>
      <c r="R19" s="37">
        <v>334</v>
      </c>
      <c r="S19" s="37">
        <v>6</v>
      </c>
      <c r="T19" s="48"/>
      <c r="U19" s="48"/>
      <c r="V19" s="50">
        <v>20.67</v>
      </c>
      <c r="W19" s="50">
        <v>0.003</v>
      </c>
      <c r="X19" s="50">
        <v>7.02</v>
      </c>
      <c r="Y19" s="35"/>
      <c r="Z19" s="35">
        <v>0.116</v>
      </c>
      <c r="AA19" s="35">
        <v>5.37</v>
      </c>
    </row>
    <row r="20" s="1" customFormat="1" ht="22" customHeight="1" spans="1:27">
      <c r="A20" s="35">
        <v>20.79</v>
      </c>
      <c r="B20" s="36">
        <v>27050</v>
      </c>
      <c r="C20" s="37">
        <v>10070</v>
      </c>
      <c r="D20" s="37">
        <v>8.13</v>
      </c>
      <c r="E20" s="38">
        <v>58.6</v>
      </c>
      <c r="F20" s="40"/>
      <c r="G20" s="39">
        <f t="shared" si="0"/>
        <v>1127.08333333333</v>
      </c>
      <c r="H20" s="37">
        <v>94.6</v>
      </c>
      <c r="I20" s="37">
        <v>34.18</v>
      </c>
      <c r="J20" s="37">
        <v>13.88</v>
      </c>
      <c r="K20" s="37">
        <v>1.36</v>
      </c>
      <c r="L20" s="37">
        <v>2.81</v>
      </c>
      <c r="M20" s="37">
        <v>0.234</v>
      </c>
      <c r="N20" s="37">
        <v>20.47</v>
      </c>
      <c r="O20" s="37">
        <v>8.03</v>
      </c>
      <c r="P20" s="37">
        <v>7.46</v>
      </c>
      <c r="Q20" s="37">
        <v>7.21</v>
      </c>
      <c r="R20" s="37">
        <v>302</v>
      </c>
      <c r="S20" s="37">
        <v>7</v>
      </c>
      <c r="T20" s="48"/>
      <c r="U20" s="48"/>
      <c r="V20" s="50">
        <v>20.79</v>
      </c>
      <c r="W20" s="50">
        <v>0.002</v>
      </c>
      <c r="X20" s="50">
        <v>7.15</v>
      </c>
      <c r="Y20" s="35"/>
      <c r="Z20" s="35">
        <v>0.117</v>
      </c>
      <c r="AA20" s="35">
        <v>5.96</v>
      </c>
    </row>
    <row r="21" s="1" customFormat="1" ht="22" customHeight="1" spans="1:27">
      <c r="A21" s="35">
        <v>16</v>
      </c>
      <c r="B21" s="36">
        <v>28252</v>
      </c>
      <c r="C21" s="37">
        <v>8190</v>
      </c>
      <c r="D21" s="37">
        <v>12.19</v>
      </c>
      <c r="E21" s="38">
        <v>58.6</v>
      </c>
      <c r="F21" s="40"/>
      <c r="G21" s="39">
        <f t="shared" si="0"/>
        <v>1177.16666666667</v>
      </c>
      <c r="H21" s="37">
        <v>103.4</v>
      </c>
      <c r="I21" s="37">
        <v>25.58</v>
      </c>
      <c r="J21" s="37">
        <v>16.89</v>
      </c>
      <c r="K21" s="37">
        <v>1.35</v>
      </c>
      <c r="L21" s="37">
        <v>2.19</v>
      </c>
      <c r="M21" s="37">
        <v>0.12</v>
      </c>
      <c r="N21" s="37">
        <v>27.34</v>
      </c>
      <c r="O21" s="37">
        <v>7.97</v>
      </c>
      <c r="P21" s="37">
        <v>7.43</v>
      </c>
      <c r="Q21" s="37">
        <v>7.18</v>
      </c>
      <c r="R21" s="37">
        <v>246</v>
      </c>
      <c r="S21" s="37">
        <v>8</v>
      </c>
      <c r="T21" s="48"/>
      <c r="U21" s="48"/>
      <c r="V21" s="50">
        <v>20.02</v>
      </c>
      <c r="W21" s="50">
        <v>0.022</v>
      </c>
      <c r="X21" s="50">
        <v>7.11</v>
      </c>
      <c r="Y21" s="35"/>
      <c r="Z21" s="54">
        <v>0.12</v>
      </c>
      <c r="AA21" s="35">
        <v>6.48</v>
      </c>
    </row>
    <row r="22" s="1" customFormat="1" ht="22" customHeight="1" spans="1:27">
      <c r="A22" s="35">
        <v>17</v>
      </c>
      <c r="B22" s="36">
        <v>27674</v>
      </c>
      <c r="C22" s="37">
        <v>8310</v>
      </c>
      <c r="D22" s="37">
        <v>12.18</v>
      </c>
      <c r="E22" s="38">
        <v>58.6</v>
      </c>
      <c r="F22" s="40"/>
      <c r="G22" s="39">
        <f t="shared" si="0"/>
        <v>1153.08333333333</v>
      </c>
      <c r="H22" s="37">
        <v>86.1</v>
      </c>
      <c r="I22" s="37">
        <v>22.58</v>
      </c>
      <c r="J22" s="37">
        <v>14.22</v>
      </c>
      <c r="K22" s="37">
        <v>1.28</v>
      </c>
      <c r="L22" s="37">
        <v>2.77</v>
      </c>
      <c r="M22" s="37">
        <v>0.292</v>
      </c>
      <c r="N22" s="37">
        <v>21.89</v>
      </c>
      <c r="O22" s="37">
        <v>8.25</v>
      </c>
      <c r="P22" s="37">
        <v>7.44</v>
      </c>
      <c r="Q22" s="37">
        <v>7.15</v>
      </c>
      <c r="R22" s="37">
        <v>203</v>
      </c>
      <c r="S22" s="37">
        <v>6</v>
      </c>
      <c r="T22" s="48"/>
      <c r="U22" s="48"/>
      <c r="V22" s="50">
        <v>16.695</v>
      </c>
      <c r="W22" s="50">
        <v>0.032</v>
      </c>
      <c r="X22" s="50">
        <v>7.11</v>
      </c>
      <c r="Y22" s="35"/>
      <c r="Z22" s="35">
        <v>0.116</v>
      </c>
      <c r="AA22" s="35">
        <v>7.935</v>
      </c>
    </row>
    <row r="23" s="1" customFormat="1" ht="22" customHeight="1" spans="1:27">
      <c r="A23" s="35">
        <v>18</v>
      </c>
      <c r="B23" s="36">
        <v>27564</v>
      </c>
      <c r="C23" s="37">
        <v>8250</v>
      </c>
      <c r="D23" s="37">
        <v>12.18</v>
      </c>
      <c r="E23" s="38">
        <v>58.6</v>
      </c>
      <c r="F23" s="40"/>
      <c r="G23" s="39">
        <f t="shared" si="0"/>
        <v>1148.5</v>
      </c>
      <c r="H23" s="37">
        <v>83.5</v>
      </c>
      <c r="I23" s="37">
        <v>24.1</v>
      </c>
      <c r="J23" s="37">
        <v>13.4</v>
      </c>
      <c r="K23" s="37">
        <v>1.36</v>
      </c>
      <c r="L23" s="37">
        <v>2.54</v>
      </c>
      <c r="M23" s="37">
        <v>0.282</v>
      </c>
      <c r="N23" s="37">
        <v>21.92</v>
      </c>
      <c r="O23" s="37">
        <v>8.12</v>
      </c>
      <c r="P23" s="37">
        <v>7.43</v>
      </c>
      <c r="Q23" s="37">
        <v>7.11</v>
      </c>
      <c r="R23" s="37">
        <v>198</v>
      </c>
      <c r="S23" s="37">
        <v>7</v>
      </c>
      <c r="T23" s="48"/>
      <c r="U23" s="48"/>
      <c r="V23" s="50">
        <v>19.175</v>
      </c>
      <c r="W23" s="50">
        <v>0.028</v>
      </c>
      <c r="X23" s="51">
        <v>7.1</v>
      </c>
      <c r="Y23" s="35"/>
      <c r="Z23" s="35">
        <v>0.106</v>
      </c>
      <c r="AA23" s="35">
        <v>8.207</v>
      </c>
    </row>
    <row r="24" s="1" customFormat="1" ht="22" customHeight="1" spans="1:27">
      <c r="A24" s="35">
        <v>19</v>
      </c>
      <c r="B24" s="36">
        <v>27021</v>
      </c>
      <c r="C24" s="37">
        <v>8380</v>
      </c>
      <c r="D24" s="37">
        <v>0</v>
      </c>
      <c r="E24" s="38">
        <v>58.6</v>
      </c>
      <c r="F24" s="40"/>
      <c r="G24" s="39">
        <f t="shared" si="0"/>
        <v>1125.875</v>
      </c>
      <c r="H24" s="37">
        <v>109.5</v>
      </c>
      <c r="I24" s="37">
        <v>22.1</v>
      </c>
      <c r="J24" s="37">
        <v>16.8</v>
      </c>
      <c r="K24" s="37">
        <v>1.32</v>
      </c>
      <c r="L24" s="37">
        <v>2.86</v>
      </c>
      <c r="M24" s="37">
        <v>0.131</v>
      </c>
      <c r="N24" s="37">
        <v>23.6</v>
      </c>
      <c r="O24" s="37">
        <v>8.02</v>
      </c>
      <c r="P24" s="37">
        <v>7.34</v>
      </c>
      <c r="Q24" s="37">
        <v>7.12</v>
      </c>
      <c r="R24" s="37">
        <v>182</v>
      </c>
      <c r="S24" s="37">
        <v>7</v>
      </c>
      <c r="T24" s="48"/>
      <c r="U24" s="48"/>
      <c r="V24" s="50">
        <v>20.394</v>
      </c>
      <c r="W24" s="50">
        <v>0.029</v>
      </c>
      <c r="X24" s="50">
        <v>7.11</v>
      </c>
      <c r="Y24" s="35"/>
      <c r="Z24" s="35">
        <v>0.117</v>
      </c>
      <c r="AA24" s="35">
        <v>9.341</v>
      </c>
    </row>
    <row r="25" s="1" customFormat="1" ht="22" customHeight="1" spans="1:27">
      <c r="A25" s="35">
        <v>20</v>
      </c>
      <c r="B25" s="36">
        <v>27103</v>
      </c>
      <c r="C25" s="37">
        <v>8580</v>
      </c>
      <c r="D25" s="37">
        <v>16.27</v>
      </c>
      <c r="E25" s="38">
        <v>58.6</v>
      </c>
      <c r="F25" s="40"/>
      <c r="G25" s="39">
        <f t="shared" si="0"/>
        <v>1129.29166666667</v>
      </c>
      <c r="H25" s="37">
        <v>98.1</v>
      </c>
      <c r="I25" s="37">
        <v>23.5</v>
      </c>
      <c r="J25" s="37">
        <v>12.16</v>
      </c>
      <c r="K25" s="37">
        <v>1.12</v>
      </c>
      <c r="L25" s="37">
        <v>2.86</v>
      </c>
      <c r="M25" s="37">
        <v>0.164</v>
      </c>
      <c r="N25" s="37">
        <v>17.12</v>
      </c>
      <c r="O25" s="37">
        <v>8.02</v>
      </c>
      <c r="P25" s="37">
        <v>7.34</v>
      </c>
      <c r="Q25" s="37">
        <v>7.12</v>
      </c>
      <c r="R25" s="37">
        <v>206</v>
      </c>
      <c r="S25" s="37">
        <v>7</v>
      </c>
      <c r="T25" s="48"/>
      <c r="U25" s="48"/>
      <c r="V25" s="50">
        <v>19.834</v>
      </c>
      <c r="W25" s="50">
        <v>0.025</v>
      </c>
      <c r="X25" s="50">
        <v>7.11</v>
      </c>
      <c r="Y25" s="35"/>
      <c r="Z25" s="35">
        <v>0.118</v>
      </c>
      <c r="AA25" s="35">
        <v>9.83</v>
      </c>
    </row>
    <row r="26" s="1" customFormat="1" ht="22" customHeight="1" spans="1:27">
      <c r="A26" s="35">
        <v>21</v>
      </c>
      <c r="B26" s="36">
        <v>27040</v>
      </c>
      <c r="C26" s="37">
        <v>8810</v>
      </c>
      <c r="D26" s="37">
        <v>16.29</v>
      </c>
      <c r="E26" s="38">
        <v>58.6</v>
      </c>
      <c r="F26" s="40"/>
      <c r="G26" s="39">
        <f t="shared" si="0"/>
        <v>1126.66666666667</v>
      </c>
      <c r="H26" s="37">
        <v>301.4</v>
      </c>
      <c r="I26" s="37">
        <v>25.52</v>
      </c>
      <c r="J26" s="37">
        <v>11.26</v>
      </c>
      <c r="K26" s="37">
        <v>0.959</v>
      </c>
      <c r="L26" s="37">
        <v>2.71</v>
      </c>
      <c r="M26" s="37">
        <v>0.164</v>
      </c>
      <c r="N26" s="37">
        <v>19.15</v>
      </c>
      <c r="O26" s="37">
        <v>8.54</v>
      </c>
      <c r="P26" s="37">
        <v>7.46</v>
      </c>
      <c r="Q26" s="37">
        <v>7.13</v>
      </c>
      <c r="R26" s="37">
        <v>218</v>
      </c>
      <c r="S26" s="37">
        <v>8</v>
      </c>
      <c r="T26" s="48"/>
      <c r="U26" s="48"/>
      <c r="V26" s="50">
        <v>17.69</v>
      </c>
      <c r="W26" s="50">
        <v>0.033</v>
      </c>
      <c r="X26" s="50">
        <v>7.12</v>
      </c>
      <c r="Y26" s="35"/>
      <c r="Z26" s="35">
        <v>0.106</v>
      </c>
      <c r="AA26" s="35">
        <v>9.81</v>
      </c>
    </row>
    <row r="27" s="1" customFormat="1" ht="22" customHeight="1" spans="1:27">
      <c r="A27" s="35">
        <v>22</v>
      </c>
      <c r="B27" s="36">
        <v>27353</v>
      </c>
      <c r="C27" s="37">
        <v>8650</v>
      </c>
      <c r="D27" s="37">
        <v>16.27</v>
      </c>
      <c r="E27" s="38">
        <v>58.6</v>
      </c>
      <c r="F27" s="40"/>
      <c r="G27" s="39">
        <f t="shared" si="0"/>
        <v>1139.70833333333</v>
      </c>
      <c r="H27" s="37">
        <v>298.4</v>
      </c>
      <c r="I27" s="37">
        <v>28.63</v>
      </c>
      <c r="J27" s="37">
        <v>14.01</v>
      </c>
      <c r="K27" s="37">
        <v>1.5</v>
      </c>
      <c r="L27" s="37">
        <v>3.22</v>
      </c>
      <c r="M27" s="37">
        <v>0.302</v>
      </c>
      <c r="N27" s="37">
        <v>20.13</v>
      </c>
      <c r="O27" s="37">
        <v>6.58</v>
      </c>
      <c r="P27" s="37">
        <v>7.43</v>
      </c>
      <c r="Q27" s="37">
        <v>7.12</v>
      </c>
      <c r="R27" s="37">
        <v>298</v>
      </c>
      <c r="S27" s="37">
        <v>8</v>
      </c>
      <c r="T27" s="48"/>
      <c r="U27" s="48"/>
      <c r="V27" s="50">
        <v>17.67</v>
      </c>
      <c r="W27" s="50">
        <v>0.023</v>
      </c>
      <c r="X27" s="50">
        <v>7.12</v>
      </c>
      <c r="Y27" s="35"/>
      <c r="Z27" s="35">
        <v>0.102</v>
      </c>
      <c r="AA27" s="35">
        <v>5.28</v>
      </c>
    </row>
    <row r="28" s="1" customFormat="1" ht="22" customHeight="1" spans="1:27">
      <c r="A28" s="35">
        <v>23</v>
      </c>
      <c r="B28" s="36">
        <v>27880</v>
      </c>
      <c r="C28" s="37">
        <v>8420</v>
      </c>
      <c r="D28" s="37">
        <v>0</v>
      </c>
      <c r="E28" s="38">
        <v>58.6</v>
      </c>
      <c r="F28" s="35"/>
      <c r="G28" s="39">
        <f t="shared" si="0"/>
        <v>1161.66666666667</v>
      </c>
      <c r="H28" s="37">
        <v>294.6</v>
      </c>
      <c r="I28" s="37">
        <v>31.16</v>
      </c>
      <c r="J28" s="37">
        <v>10.13</v>
      </c>
      <c r="K28" s="37">
        <v>0.846</v>
      </c>
      <c r="L28" s="37">
        <v>4.06</v>
      </c>
      <c r="M28" s="37">
        <v>0.183</v>
      </c>
      <c r="N28" s="37">
        <v>14.03</v>
      </c>
      <c r="O28" s="37">
        <v>3.99</v>
      </c>
      <c r="P28" s="37">
        <v>7.29</v>
      </c>
      <c r="Q28" s="37">
        <v>7.11</v>
      </c>
      <c r="R28" s="37">
        <v>266</v>
      </c>
      <c r="S28" s="37">
        <v>8</v>
      </c>
      <c r="T28" s="48"/>
      <c r="U28" s="48"/>
      <c r="V28" s="50">
        <v>15.06</v>
      </c>
      <c r="W28" s="50">
        <v>0.021</v>
      </c>
      <c r="X28" s="50">
        <v>7.11</v>
      </c>
      <c r="Y28" s="35"/>
      <c r="Z28" s="35">
        <v>0.103</v>
      </c>
      <c r="AA28" s="35">
        <v>4.31</v>
      </c>
    </row>
    <row r="29" s="1" customFormat="1" ht="22" customHeight="1" spans="1:27">
      <c r="A29" s="35">
        <v>24</v>
      </c>
      <c r="B29" s="36">
        <v>27899</v>
      </c>
      <c r="C29" s="37">
        <v>10000</v>
      </c>
      <c r="D29" s="37">
        <v>8.11</v>
      </c>
      <c r="E29" s="38">
        <v>58.6</v>
      </c>
      <c r="F29" s="35"/>
      <c r="G29" s="39">
        <f t="shared" si="0"/>
        <v>1162.45833333333</v>
      </c>
      <c r="H29" s="37">
        <v>298.4</v>
      </c>
      <c r="I29" s="37">
        <v>21.63</v>
      </c>
      <c r="J29" s="37">
        <v>6.04</v>
      </c>
      <c r="K29" s="37">
        <v>1.34</v>
      </c>
      <c r="L29" s="37">
        <v>2.12</v>
      </c>
      <c r="M29" s="37">
        <v>0.203</v>
      </c>
      <c r="N29" s="37">
        <v>20.99</v>
      </c>
      <c r="O29" s="37">
        <v>6.41</v>
      </c>
      <c r="P29" s="37">
        <v>7.39</v>
      </c>
      <c r="Q29" s="37">
        <v>7.12</v>
      </c>
      <c r="R29" s="37">
        <v>266</v>
      </c>
      <c r="S29" s="37">
        <v>6</v>
      </c>
      <c r="T29" s="48"/>
      <c r="U29" s="48"/>
      <c r="V29" s="50">
        <v>17.109</v>
      </c>
      <c r="W29" s="50">
        <v>0.029</v>
      </c>
      <c r="X29" s="51">
        <v>7.1</v>
      </c>
      <c r="Y29" s="35"/>
      <c r="Z29" s="35">
        <v>0.105</v>
      </c>
      <c r="AA29" s="35">
        <v>5.746</v>
      </c>
    </row>
    <row r="30" s="1" customFormat="1" ht="22" customHeight="1" spans="1:27">
      <c r="A30" s="35">
        <v>25</v>
      </c>
      <c r="B30" s="36">
        <v>27153</v>
      </c>
      <c r="C30" s="37">
        <v>6150</v>
      </c>
      <c r="D30" s="37">
        <v>16.3</v>
      </c>
      <c r="E30" s="38">
        <v>58.6</v>
      </c>
      <c r="F30" s="35"/>
      <c r="G30" s="39">
        <f t="shared" si="0"/>
        <v>1131.375</v>
      </c>
      <c r="H30" s="37">
        <v>86.1</v>
      </c>
      <c r="I30" s="37">
        <v>22.53</v>
      </c>
      <c r="J30" s="37">
        <v>9.45</v>
      </c>
      <c r="K30" s="37">
        <v>1.56</v>
      </c>
      <c r="L30" s="37">
        <v>1.8</v>
      </c>
      <c r="M30" s="37">
        <v>0.233</v>
      </c>
      <c r="N30" s="37">
        <v>20.05</v>
      </c>
      <c r="O30" s="37">
        <v>6.97</v>
      </c>
      <c r="P30" s="37">
        <v>7.41</v>
      </c>
      <c r="Q30" s="37">
        <v>7.11</v>
      </c>
      <c r="R30" s="37">
        <v>298</v>
      </c>
      <c r="S30" s="37">
        <v>7</v>
      </c>
      <c r="T30" s="48"/>
      <c r="U30" s="48"/>
      <c r="V30" s="50">
        <v>19.365</v>
      </c>
      <c r="W30" s="50">
        <v>0.022</v>
      </c>
      <c r="X30" s="50">
        <v>7.11</v>
      </c>
      <c r="Y30" s="35"/>
      <c r="Z30" s="54">
        <v>0.12</v>
      </c>
      <c r="AA30" s="35">
        <v>8.39</v>
      </c>
    </row>
    <row r="31" s="1" customFormat="1" ht="22" customHeight="1" spans="1:29">
      <c r="A31" s="35">
        <v>26</v>
      </c>
      <c r="B31" s="36">
        <v>27410</v>
      </c>
      <c r="C31" s="37">
        <v>8010</v>
      </c>
      <c r="D31" s="37">
        <v>0</v>
      </c>
      <c r="E31" s="38">
        <v>58.6</v>
      </c>
      <c r="F31" s="35"/>
      <c r="G31" s="39">
        <f t="shared" si="0"/>
        <v>1142.08333333333</v>
      </c>
      <c r="H31" s="37">
        <v>79.9</v>
      </c>
      <c r="I31" s="37">
        <v>21.6</v>
      </c>
      <c r="J31" s="37">
        <v>8.86</v>
      </c>
      <c r="K31" s="37">
        <v>1.42</v>
      </c>
      <c r="L31" s="37">
        <v>1.62</v>
      </c>
      <c r="M31" s="37">
        <v>0.221</v>
      </c>
      <c r="N31" s="37">
        <v>16.73</v>
      </c>
      <c r="O31" s="37">
        <v>6.83</v>
      </c>
      <c r="P31" s="37">
        <v>7.34</v>
      </c>
      <c r="Q31" s="37">
        <v>7.13</v>
      </c>
      <c r="R31" s="37">
        <v>281</v>
      </c>
      <c r="S31" s="37">
        <v>7</v>
      </c>
      <c r="T31" s="48"/>
      <c r="U31" s="48"/>
      <c r="V31" s="50">
        <v>17.361</v>
      </c>
      <c r="W31" s="54">
        <v>0.02</v>
      </c>
      <c r="X31" s="35">
        <v>7.11</v>
      </c>
      <c r="Y31" s="35"/>
      <c r="Z31" s="54">
        <v>0.13</v>
      </c>
      <c r="AA31" s="35">
        <v>7.308</v>
      </c>
      <c r="AB31" s="57"/>
      <c r="AC31" s="57"/>
    </row>
    <row r="32" s="1" customFormat="1" ht="22" customHeight="1" spans="1:29">
      <c r="A32" s="35">
        <v>27</v>
      </c>
      <c r="B32" s="36">
        <v>27476</v>
      </c>
      <c r="C32" s="37">
        <v>7210</v>
      </c>
      <c r="D32" s="37">
        <v>16.31</v>
      </c>
      <c r="E32" s="38">
        <v>58.6</v>
      </c>
      <c r="F32" s="35"/>
      <c r="G32" s="39">
        <f t="shared" si="0"/>
        <v>1144.83333333333</v>
      </c>
      <c r="H32" s="37">
        <v>94.63</v>
      </c>
      <c r="I32" s="37">
        <v>20.59</v>
      </c>
      <c r="J32" s="37">
        <v>10.69</v>
      </c>
      <c r="K32" s="37">
        <v>1.79</v>
      </c>
      <c r="L32" s="37">
        <v>2.46</v>
      </c>
      <c r="M32" s="37">
        <v>0.193</v>
      </c>
      <c r="N32" s="37">
        <v>25.6</v>
      </c>
      <c r="O32" s="37">
        <v>7.31</v>
      </c>
      <c r="P32" s="37">
        <v>7.31</v>
      </c>
      <c r="Q32" s="37">
        <v>7.14</v>
      </c>
      <c r="R32" s="37">
        <v>244</v>
      </c>
      <c r="S32" s="37">
        <v>7</v>
      </c>
      <c r="T32" s="48"/>
      <c r="U32" s="48"/>
      <c r="V32" s="50">
        <v>15.56</v>
      </c>
      <c r="W32" s="50">
        <v>0.011</v>
      </c>
      <c r="X32" s="50">
        <v>7.12</v>
      </c>
      <c r="Y32" s="35"/>
      <c r="Z32" s="35">
        <v>0.129</v>
      </c>
      <c r="AA32" s="35">
        <v>6.68</v>
      </c>
      <c r="AB32" s="58"/>
      <c r="AC32" s="57"/>
    </row>
    <row r="33" s="1" customFormat="1" ht="22" customHeight="1" spans="1:29">
      <c r="A33" s="35">
        <v>28</v>
      </c>
      <c r="B33" s="36">
        <v>20106</v>
      </c>
      <c r="C33" s="37">
        <v>4700</v>
      </c>
      <c r="D33" s="37">
        <v>8.12</v>
      </c>
      <c r="E33" s="38">
        <v>58.6</v>
      </c>
      <c r="F33" s="35"/>
      <c r="G33" s="39">
        <f t="shared" si="0"/>
        <v>837.75</v>
      </c>
      <c r="H33" s="37">
        <v>99.12</v>
      </c>
      <c r="I33" s="37">
        <v>22.3</v>
      </c>
      <c r="J33" s="37">
        <v>11.5</v>
      </c>
      <c r="K33" s="37">
        <v>1.41</v>
      </c>
      <c r="L33" s="37">
        <v>2.12</v>
      </c>
      <c r="M33" s="37">
        <v>0.159</v>
      </c>
      <c r="N33" s="37">
        <v>20.8</v>
      </c>
      <c r="O33" s="37">
        <v>7.01</v>
      </c>
      <c r="P33" s="37">
        <v>7.34</v>
      </c>
      <c r="Q33" s="37">
        <v>7.22</v>
      </c>
      <c r="R33" s="37">
        <v>268</v>
      </c>
      <c r="S33" s="37">
        <v>7</v>
      </c>
      <c r="T33" s="48"/>
      <c r="U33" s="48"/>
      <c r="V33" s="50">
        <v>15.06</v>
      </c>
      <c r="W33" s="52">
        <v>0.03</v>
      </c>
      <c r="X33" s="50">
        <v>7.11</v>
      </c>
      <c r="Y33" s="35"/>
      <c r="Z33" s="35">
        <v>0.134</v>
      </c>
      <c r="AA33" s="35">
        <v>6.53</v>
      </c>
      <c r="AB33" s="58"/>
      <c r="AC33" s="57"/>
    </row>
    <row r="34" s="1" customFormat="1" ht="22" customHeight="1" spans="1:29">
      <c r="A34" s="35">
        <v>29</v>
      </c>
      <c r="B34" s="36">
        <v>22465</v>
      </c>
      <c r="C34" s="37">
        <v>5880</v>
      </c>
      <c r="D34" s="37">
        <v>0</v>
      </c>
      <c r="E34" s="38">
        <v>58.6</v>
      </c>
      <c r="F34" s="35"/>
      <c r="G34" s="39">
        <f t="shared" si="0"/>
        <v>936.041666666667</v>
      </c>
      <c r="H34" s="37">
        <v>88.46</v>
      </c>
      <c r="I34" s="37">
        <v>18.83</v>
      </c>
      <c r="J34" s="37">
        <v>6.94</v>
      </c>
      <c r="K34" s="37">
        <v>1.54</v>
      </c>
      <c r="L34" s="37">
        <v>7.02</v>
      </c>
      <c r="M34" s="37">
        <v>0.098</v>
      </c>
      <c r="N34" s="37">
        <v>27.13</v>
      </c>
      <c r="O34" s="37">
        <v>7.08</v>
      </c>
      <c r="P34" s="37">
        <v>7.41</v>
      </c>
      <c r="Q34" s="37">
        <v>7.16</v>
      </c>
      <c r="R34" s="37">
        <v>166</v>
      </c>
      <c r="S34" s="37">
        <v>8</v>
      </c>
      <c r="T34" s="48"/>
      <c r="U34" s="48"/>
      <c r="V34" s="50">
        <v>16.19</v>
      </c>
      <c r="W34" s="50">
        <v>0.008</v>
      </c>
      <c r="X34" s="50">
        <v>7.12</v>
      </c>
      <c r="Y34" s="35"/>
      <c r="Z34" s="35">
        <v>0.211</v>
      </c>
      <c r="AA34" s="35">
        <v>5.29</v>
      </c>
      <c r="AB34" s="58"/>
      <c r="AC34" s="57"/>
    </row>
    <row r="35" s="1" customFormat="1" ht="22" customHeight="1" spans="1:29">
      <c r="A35" s="35">
        <v>30</v>
      </c>
      <c r="B35" s="36">
        <v>27021</v>
      </c>
      <c r="C35" s="37">
        <v>5700</v>
      </c>
      <c r="D35" s="37">
        <v>0</v>
      </c>
      <c r="E35" s="38">
        <v>58.6</v>
      </c>
      <c r="F35" s="35"/>
      <c r="G35" s="39">
        <f t="shared" si="0"/>
        <v>1125.875</v>
      </c>
      <c r="H35" s="37">
        <v>97.2</v>
      </c>
      <c r="I35" s="37">
        <v>19.2</v>
      </c>
      <c r="J35" s="37">
        <v>7.91</v>
      </c>
      <c r="K35" s="37">
        <v>1.069</v>
      </c>
      <c r="L35" s="37">
        <v>3.88</v>
      </c>
      <c r="M35" s="37">
        <v>0.312</v>
      </c>
      <c r="N35" s="37">
        <v>15.35</v>
      </c>
      <c r="O35" s="37">
        <v>6.55</v>
      </c>
      <c r="P35" s="37">
        <v>7.43</v>
      </c>
      <c r="Q35" s="37">
        <v>7.22</v>
      </c>
      <c r="R35" s="37">
        <v>169</v>
      </c>
      <c r="S35" s="37">
        <v>7</v>
      </c>
      <c r="T35" s="48"/>
      <c r="U35" s="48"/>
      <c r="V35" s="50">
        <v>16.16</v>
      </c>
      <c r="W35" s="50">
        <v>0.002</v>
      </c>
      <c r="X35" s="50">
        <v>7.11</v>
      </c>
      <c r="Y35" s="50"/>
      <c r="Z35" s="50">
        <v>0.245</v>
      </c>
      <c r="AA35" s="50">
        <v>5.66</v>
      </c>
      <c r="AB35" s="58"/>
      <c r="AC35" s="57"/>
    </row>
    <row r="36" s="1" customFormat="1" ht="22" customHeight="1" spans="1:27">
      <c r="A36" s="35" t="s">
        <v>25</v>
      </c>
      <c r="B36" s="10">
        <f>SUM(B6:B35)</f>
        <v>796061</v>
      </c>
      <c r="C36" s="10">
        <f>SUM(C6:C35)</f>
        <v>252870</v>
      </c>
      <c r="D36" s="11">
        <f>SUM(D6:D35)</f>
        <v>268.41</v>
      </c>
      <c r="E36" s="11">
        <f>AVERAGE(E6:E35)</f>
        <v>58.6</v>
      </c>
      <c r="F36" s="12"/>
      <c r="G36" s="12"/>
      <c r="H36" s="13">
        <f>AVERAGE(H6:H35)</f>
        <v>146.537</v>
      </c>
      <c r="I36" s="13">
        <f t="shared" ref="I36:AA36" si="1">AVERAGE(I6:I35)</f>
        <v>24.9751</v>
      </c>
      <c r="J36" s="13">
        <f t="shared" si="1"/>
        <v>12.888</v>
      </c>
      <c r="K36" s="13">
        <f t="shared" si="1"/>
        <v>1.41903333333333</v>
      </c>
      <c r="L36" s="13">
        <f t="shared" si="1"/>
        <v>2.92633333333333</v>
      </c>
      <c r="M36" s="13">
        <f t="shared" si="1"/>
        <v>0.215466666666667</v>
      </c>
      <c r="N36" s="13">
        <f t="shared" si="1"/>
        <v>21.665</v>
      </c>
      <c r="O36" s="13">
        <f t="shared" si="1"/>
        <v>7.44933333333334</v>
      </c>
      <c r="P36" s="13">
        <f t="shared" si="1"/>
        <v>7.39</v>
      </c>
      <c r="Q36" s="13">
        <f t="shared" si="1"/>
        <v>7.135</v>
      </c>
      <c r="R36" s="13">
        <f t="shared" si="1"/>
        <v>258</v>
      </c>
      <c r="S36" s="13">
        <f t="shared" si="1"/>
        <v>7.23333333333333</v>
      </c>
      <c r="T36" s="13"/>
      <c r="U36" s="13"/>
      <c r="V36" s="13">
        <f t="shared" si="1"/>
        <v>19.0805866666667</v>
      </c>
      <c r="W36" s="13">
        <f t="shared" si="1"/>
        <v>0.0377666666666667</v>
      </c>
      <c r="X36" s="13">
        <f t="shared" si="1"/>
        <v>7.109</v>
      </c>
      <c r="Y36" s="13"/>
      <c r="Z36" s="13">
        <f t="shared" si="1"/>
        <v>0.129166666666667</v>
      </c>
      <c r="AA36" s="13">
        <f t="shared" si="1"/>
        <v>7.4742</v>
      </c>
    </row>
    <row r="37" s="2" customFormat="1" ht="22" customHeight="1" spans="3:25">
      <c r="C37" s="44" t="s">
        <v>26</v>
      </c>
      <c r="D37" s="44"/>
      <c r="J37" s="46"/>
      <c r="K37" s="46"/>
      <c r="L37" s="46"/>
      <c r="O37" s="47" t="s">
        <v>27</v>
      </c>
      <c r="P37" s="47"/>
      <c r="X37" s="44" t="s">
        <v>28</v>
      </c>
      <c r="Y37" s="44"/>
    </row>
  </sheetData>
  <mergeCells count="18">
    <mergeCell ref="A2:AA2"/>
    <mergeCell ref="H3:U3"/>
    <mergeCell ref="V3:AA3"/>
    <mergeCell ref="H4:I4"/>
    <mergeCell ref="J4:K4"/>
    <mergeCell ref="L4:M4"/>
    <mergeCell ref="N4:O4"/>
    <mergeCell ref="P4:Q4"/>
    <mergeCell ref="R4:S4"/>
    <mergeCell ref="T4:U4"/>
    <mergeCell ref="O37:P37"/>
    <mergeCell ref="A3:A5"/>
    <mergeCell ref="B3:B5"/>
    <mergeCell ref="C3:C5"/>
    <mergeCell ref="D3:D5"/>
    <mergeCell ref="E3:E5"/>
    <mergeCell ref="F3:F5"/>
    <mergeCell ref="G3:G5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年报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2018-01-09T04:01:00Z</dcterms:created>
  <cp:lastPrinted>2019-01-14T02:00:00Z</cp:lastPrinted>
  <dcterms:modified xsi:type="dcterms:W3CDTF">2022-01-13T07:28:49Z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11</vt:lpwstr>
  </property>
  <property fmtid="{D5CDD505-2E9C-101B-9397-08002B2CF9AE}" pid="4" name="ICV">
    <vt:lpwstr>965AD1C7B6894E7DAE324ED3E7289201</vt:lpwstr>
  </property>
</Properties>
</file>