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表5 生产设施正常工况信息表" sheetId="1" r:id="rId1"/>
  </sheets>
  <calcPr calcId="144525"/>
</workbook>
</file>

<file path=xl/sharedStrings.xml><?xml version="1.0" encoding="utf-8"?>
<sst xmlns="http://schemas.openxmlformats.org/spreadsheetml/2006/main" count="244" uniqueCount="111">
  <si>
    <t>表5 生产设施正常工况信息表</t>
  </si>
  <si>
    <t>生产设施（设备）名称(1)</t>
  </si>
  <si>
    <t>编码</t>
  </si>
  <si>
    <t>生产设施型号</t>
  </si>
  <si>
    <t>主要生产设施(设备)规格参数(2)</t>
  </si>
  <si>
    <t>设计生产能力</t>
  </si>
  <si>
    <t>运行状态</t>
  </si>
  <si>
    <t>生产负荷</t>
  </si>
  <si>
    <t>产品产量</t>
  </si>
  <si>
    <t>原辅料</t>
  </si>
  <si>
    <t>参数名称</t>
  </si>
  <si>
    <t>设计值</t>
  </si>
  <si>
    <t>实际值</t>
  </si>
  <si>
    <t>单位</t>
  </si>
  <si>
    <t>生产能力</t>
  </si>
  <si>
    <t>开始时间(3)</t>
  </si>
  <si>
    <t>结束时间(3)</t>
  </si>
  <si>
    <t>中间产品</t>
  </si>
  <si>
    <t>最终产品</t>
  </si>
  <si>
    <t>名称</t>
  </si>
  <si>
    <t>种类</t>
  </si>
  <si>
    <t>用量</t>
  </si>
  <si>
    <t>有毒有害元素</t>
  </si>
  <si>
    <t>来源地</t>
  </si>
  <si>
    <t>成分</t>
  </si>
  <si>
    <t>占比</t>
  </si>
  <si>
    <t>粗格栅</t>
  </si>
  <si>
    <t>MF0001  MF0002</t>
  </si>
  <si>
    <t>RQG-900*4500*20</t>
  </si>
  <si>
    <t>流量</t>
  </si>
  <si>
    <r>
      <rPr>
        <sz val="10.5"/>
        <color rgb="FF000000"/>
        <rFont val="黑体"/>
        <charset val="134"/>
      </rPr>
      <t>m</t>
    </r>
    <r>
      <rPr>
        <sz val="10.5"/>
        <color rgb="FF000000"/>
        <rFont val="宋体"/>
        <charset val="134"/>
      </rPr>
      <t>³</t>
    </r>
  </si>
  <si>
    <t>2020年4月15日8:00</t>
  </si>
  <si>
    <t>2020年4月16日8:00</t>
  </si>
  <si>
    <t>污水</t>
  </si>
  <si>
    <r>
      <rPr>
        <sz val="10.5"/>
        <color rgb="FF000000"/>
        <rFont val="黑体"/>
        <charset val="134"/>
      </rPr>
      <t>m</t>
    </r>
    <r>
      <rPr>
        <sz val="10.5"/>
        <color rgb="FF000000"/>
        <rFont val="宋体"/>
        <charset val="134"/>
      </rPr>
      <t>³</t>
    </r>
    <r>
      <rPr>
        <sz val="10.5"/>
        <color rgb="FF000000"/>
        <rFont val="黑体"/>
        <charset val="134"/>
      </rPr>
      <t>/t</t>
    </r>
  </si>
  <si>
    <t>耗电量</t>
  </si>
  <si>
    <t>电力</t>
  </si>
  <si>
    <t>千瓦时</t>
  </si>
  <si>
    <t>污水提升泵</t>
  </si>
  <si>
    <t>MF0003 MF0004 MF0005</t>
  </si>
  <si>
    <t>WQ480-17-37</t>
  </si>
  <si>
    <t>细格栅</t>
  </si>
  <si>
    <t xml:space="preserve">MF0006 MF0007 </t>
  </si>
  <si>
    <t>RGZ-1221*5</t>
  </si>
  <si>
    <t>曝气尘砂</t>
  </si>
  <si>
    <t xml:space="preserve"> MF0008 </t>
  </si>
  <si>
    <t>PGR-48*4.15</t>
  </si>
  <si>
    <t>内回流泵</t>
  </si>
  <si>
    <t>MF0009   MF0010  MF0011  MF0012  MF0013  MF0014</t>
  </si>
  <si>
    <t>QJB-W4.0</t>
  </si>
  <si>
    <t>罗茨风机</t>
  </si>
  <si>
    <t>MF0015 MF0016 MF0017</t>
  </si>
  <si>
    <t>HSR200</t>
  </si>
  <si>
    <t>风量</t>
  </si>
  <si>
    <t>m³/min</t>
  </si>
  <si>
    <t>溶解氧</t>
  </si>
  <si>
    <t>污泥浓缩机</t>
  </si>
  <si>
    <t xml:space="preserve">MF0018 MF0019 </t>
  </si>
  <si>
    <t>PD1500*4H</t>
  </si>
  <si>
    <t>污泥处理量</t>
  </si>
  <si>
    <r>
      <rPr>
        <sz val="10.5"/>
        <color rgb="FF000000"/>
        <rFont val="黑体"/>
        <charset val="134"/>
      </rPr>
      <t>m</t>
    </r>
    <r>
      <rPr>
        <sz val="10.5"/>
        <color rgb="FF000000"/>
        <rFont val="宋体"/>
        <charset val="134"/>
      </rPr>
      <t>³</t>
    </r>
    <r>
      <rPr>
        <sz val="10.5"/>
        <color rgb="FF000000"/>
        <rFont val="黑体"/>
        <charset val="134"/>
      </rPr>
      <t>/h</t>
    </r>
  </si>
  <si>
    <t>污泥</t>
  </si>
  <si>
    <t>含水率95%污泥</t>
  </si>
  <si>
    <t>吨</t>
  </si>
  <si>
    <t>聚丙烯酰胺</t>
  </si>
  <si>
    <t>絮凝剂</t>
  </si>
  <si>
    <t>KG</t>
  </si>
  <si>
    <t>河南</t>
  </si>
  <si>
    <t>污泥压榨机</t>
  </si>
  <si>
    <t xml:space="preserve">MF0020 MF0021 </t>
  </si>
  <si>
    <t>XAZGFQ200/1250-U</t>
  </si>
  <si>
    <t>含水率60%污泥</t>
  </si>
  <si>
    <t>聚合氯化铝</t>
  </si>
  <si>
    <t>刮吸泥机</t>
  </si>
  <si>
    <t xml:space="preserve">MF0022 MF0023 </t>
  </si>
  <si>
    <t>ZBX-28×4.5</t>
  </si>
  <si>
    <t>功率</t>
  </si>
  <si>
    <t>一级B水质</t>
  </si>
  <si>
    <t>硫酸铁</t>
  </si>
  <si>
    <t>哈尔滨</t>
  </si>
  <si>
    <t>纤维转盘过滤器</t>
  </si>
  <si>
    <t xml:space="preserve">MF0024 MF0025 </t>
  </si>
  <si>
    <t>CDFP-2506</t>
  </si>
  <si>
    <t>紫外消毒</t>
  </si>
  <si>
    <t xml:space="preserve">MF0026 MF0027 </t>
  </si>
  <si>
    <t>GY-320-5-8</t>
  </si>
  <si>
    <t>一级A水质</t>
  </si>
  <si>
    <t>总氮在线监测设备</t>
  </si>
  <si>
    <t>MF0028</t>
  </si>
  <si>
    <t>日监测次数</t>
  </si>
  <si>
    <t>次</t>
  </si>
  <si>
    <t>氧化剂</t>
  </si>
  <si>
    <t>化学药剂</t>
  </si>
  <si>
    <t>ml</t>
  </si>
  <si>
    <t>催化剂</t>
  </si>
  <si>
    <t>清洗液</t>
  </si>
  <si>
    <t>氨氮在线监测设备</t>
  </si>
  <si>
    <t>MF0029</t>
  </si>
  <si>
    <t>显色剂</t>
  </si>
  <si>
    <t>总磷在线监测设备</t>
  </si>
  <si>
    <t>MF0030</t>
  </si>
  <si>
    <t>还原剂</t>
  </si>
  <si>
    <t>COD在线监测设备</t>
  </si>
  <si>
    <t>MF0031</t>
  </si>
  <si>
    <t>硫酸银</t>
  </si>
  <si>
    <t>硫酸汞</t>
  </si>
  <si>
    <t>重铬酸钾</t>
  </si>
  <si>
    <t>记录时间：</t>
  </si>
  <si>
    <t>记录人：</t>
  </si>
  <si>
    <t>审核人：</t>
  </si>
  <si>
    <t xml:space="preserve">（1）指主要生产设施（设备）名称。
（2）指设施（设备）的设计规格参数，包括参数名称、设计值、实际值、计量单位；参数名称包括排污许可证载明的参数及其他参数，如储罐参数包括尺寸、运行时间等，焚烧炉参数包括平均燃烧率、热酌减率、焚毁去除率等；对于设计值与实际值相同的参数，可仅填报设计值。
（3）开始时间、结束时间为记录频次内的起止时刻。
（4）中间产品和单位可选填。
</t>
  </si>
</sst>
</file>

<file path=xl/styles.xml><?xml version="1.0" encoding="utf-8"?>
<styleSheet xmlns="http://schemas.openxmlformats.org/spreadsheetml/2006/main">
  <numFmts count="7">
    <numFmt numFmtId="176" formatCode="0.0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177" formatCode="0_ "/>
    <numFmt numFmtId="178" formatCode="0.0_);[Red]\(0.0\)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2"/>
      <color rgb="FF000000"/>
      <name val="黑体"/>
      <charset val="134"/>
    </font>
    <font>
      <sz val="10.5"/>
      <color rgb="FF000000"/>
      <name val="黑体"/>
      <charset val="134"/>
    </font>
    <font>
      <sz val="10"/>
      <color indexed="8"/>
      <name val="宋体"/>
      <charset val="134"/>
    </font>
    <font>
      <sz val="10.5"/>
      <color rgb="FF000000"/>
      <name val="宋体"/>
      <charset val="134"/>
    </font>
    <font>
      <sz val="12"/>
      <name val="宋体"/>
      <charset val="134"/>
    </font>
    <font>
      <sz val="11"/>
      <color rgb="FFFF0000"/>
      <name val="仿宋"/>
      <charset val="134"/>
    </font>
    <font>
      <sz val="10.5"/>
      <name val="黑体"/>
      <charset val="134"/>
    </font>
    <font>
      <sz val="10.5"/>
      <name val="宋体"/>
      <charset val="134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6" fillId="15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4" borderId="13" applyNumberFormat="0" applyFont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5" fillId="12" borderId="12" applyNumberFormat="0" applyAlignment="0" applyProtection="0">
      <alignment vertical="center"/>
    </xf>
    <xf numFmtId="0" fontId="18" fillId="12" borderId="14" applyNumberFormat="0" applyAlignment="0" applyProtection="0">
      <alignment vertical="center"/>
    </xf>
    <xf numFmtId="0" fontId="27" fillId="24" borderId="18" applyNumberFormat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</cellStyleXfs>
  <cellXfs count="35">
    <xf numFmtId="0" fontId="0" fillId="0" borderId="0" xfId="0"/>
    <xf numFmtId="0" fontId="0" fillId="0" borderId="0" xfId="0" applyFill="1"/>
    <xf numFmtId="0" fontId="1" fillId="0" borderId="0" xfId="0" applyFont="1" applyFill="1"/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177" fontId="4" fillId="0" borderId="8" xfId="0" applyNumberFormat="1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justify" vertical="center" wrapText="1"/>
    </xf>
    <xf numFmtId="0" fontId="7" fillId="0" borderId="3" xfId="0" applyFont="1" applyFill="1" applyBorder="1" applyAlignment="1">
      <alignment horizontal="left" vertical="top" wrapText="1"/>
    </xf>
    <xf numFmtId="0" fontId="7" fillId="0" borderId="3" xfId="0" applyFont="1" applyFill="1" applyBorder="1" applyAlignment="1">
      <alignment horizontal="left" vertical="top"/>
    </xf>
    <xf numFmtId="0" fontId="3" fillId="0" borderId="9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31" fontId="8" fillId="0" borderId="8" xfId="0" applyNumberFormat="1" applyFont="1" applyFill="1" applyBorder="1" applyAlignment="1">
      <alignment horizontal="center" vertical="center" wrapText="1"/>
    </xf>
    <xf numFmtId="10" fontId="3" fillId="0" borderId="7" xfId="0" applyNumberFormat="1" applyFont="1" applyFill="1" applyBorder="1" applyAlignment="1">
      <alignment horizontal="center" vertical="center" wrapText="1"/>
    </xf>
    <xf numFmtId="9" fontId="5" fillId="0" borderId="8" xfId="0" applyNumberFormat="1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justify" vertical="center" wrapText="1"/>
    </xf>
    <xf numFmtId="9" fontId="5" fillId="0" borderId="7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justify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178" fontId="3" fillId="0" borderId="7" xfId="0" applyNumberFormat="1" applyFont="1" applyFill="1" applyBorder="1" applyAlignment="1">
      <alignment horizontal="center" vertical="center" wrapText="1"/>
    </xf>
    <xf numFmtId="176" fontId="3" fillId="0" borderId="7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32"/>
  <sheetViews>
    <sheetView tabSelected="1" zoomScale="85" zoomScaleNormal="85" workbookViewId="0">
      <selection activeCell="F6" sqref="F6"/>
    </sheetView>
  </sheetViews>
  <sheetFormatPr defaultColWidth="9" defaultRowHeight="13.5"/>
  <cols>
    <col min="1" max="2" width="9" style="1"/>
    <col min="3" max="3" width="11.1083333333333" style="1" customWidth="1"/>
    <col min="4" max="4" width="14.4416666666667" style="1" customWidth="1"/>
    <col min="5" max="5" width="15.6666666666667" style="1" customWidth="1"/>
    <col min="6" max="6" width="11.2166666666667" style="1" customWidth="1"/>
    <col min="7" max="7" width="14.1083333333333" style="1" customWidth="1"/>
    <col min="8" max="8" width="14.3333333333333" style="1" customWidth="1"/>
    <col min="9" max="9" width="17" style="1" customWidth="1"/>
    <col min="10" max="10" width="17.6666666666667" style="2" customWidth="1"/>
    <col min="11" max="11" width="14.2166666666667" style="2" customWidth="1"/>
    <col min="12" max="12" width="13.8833333333333" style="1" customWidth="1"/>
    <col min="13" max="13" width="9" style="1"/>
    <col min="14" max="14" width="9.55833333333333" style="1" customWidth="1"/>
    <col min="15" max="17" width="9" style="1"/>
    <col min="18" max="18" width="12.5583333333333" style="1" customWidth="1"/>
    <col min="19" max="19" width="9.44166666666667" style="1" customWidth="1"/>
    <col min="20" max="16384" width="9" style="1"/>
  </cols>
  <sheetData>
    <row r="1" ht="36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ht="40.5" customHeight="1" spans="1:24">
      <c r="A2" s="4" t="s">
        <v>1</v>
      </c>
      <c r="B2" s="4" t="s">
        <v>2</v>
      </c>
      <c r="C2" s="4" t="s">
        <v>3</v>
      </c>
      <c r="D2" s="5" t="s">
        <v>4</v>
      </c>
      <c r="E2" s="6"/>
      <c r="F2" s="6"/>
      <c r="G2" s="7"/>
      <c r="H2" s="8" t="s">
        <v>5</v>
      </c>
      <c r="I2" s="19"/>
      <c r="J2" s="20" t="s">
        <v>6</v>
      </c>
      <c r="K2" s="21"/>
      <c r="L2" s="4" t="s">
        <v>7</v>
      </c>
      <c r="M2" s="8" t="s">
        <v>8</v>
      </c>
      <c r="N2" s="22"/>
      <c r="O2" s="22"/>
      <c r="P2" s="19"/>
      <c r="Q2" s="8" t="s">
        <v>9</v>
      </c>
      <c r="R2" s="22"/>
      <c r="S2" s="22"/>
      <c r="T2" s="22"/>
      <c r="U2" s="22"/>
      <c r="V2" s="22"/>
      <c r="W2" s="19"/>
      <c r="X2" s="32"/>
    </row>
    <row r="3" ht="27" customHeight="1" spans="1:24">
      <c r="A3" s="9"/>
      <c r="B3" s="9"/>
      <c r="C3" s="9"/>
      <c r="D3" s="4" t="s">
        <v>10</v>
      </c>
      <c r="E3" s="4" t="s">
        <v>11</v>
      </c>
      <c r="F3" s="4" t="s">
        <v>12</v>
      </c>
      <c r="G3" s="4" t="s">
        <v>13</v>
      </c>
      <c r="H3" s="4" t="s">
        <v>14</v>
      </c>
      <c r="I3" s="4" t="s">
        <v>13</v>
      </c>
      <c r="J3" s="23" t="s">
        <v>15</v>
      </c>
      <c r="K3" s="23" t="s">
        <v>16</v>
      </c>
      <c r="L3" s="9"/>
      <c r="M3" s="4" t="s">
        <v>17</v>
      </c>
      <c r="N3" s="4" t="s">
        <v>13</v>
      </c>
      <c r="O3" s="4" t="s">
        <v>18</v>
      </c>
      <c r="P3" s="4" t="s">
        <v>13</v>
      </c>
      <c r="Q3" s="4" t="s">
        <v>19</v>
      </c>
      <c r="R3" s="4" t="s">
        <v>20</v>
      </c>
      <c r="S3" s="4" t="s">
        <v>21</v>
      </c>
      <c r="T3" s="4" t="s">
        <v>13</v>
      </c>
      <c r="U3" s="8" t="s">
        <v>22</v>
      </c>
      <c r="V3" s="19"/>
      <c r="W3" s="4" t="s">
        <v>23</v>
      </c>
      <c r="X3" s="32"/>
    </row>
    <row r="4" ht="25.05" customHeight="1" spans="1:24">
      <c r="A4" s="10"/>
      <c r="B4" s="10"/>
      <c r="C4" s="10"/>
      <c r="D4" s="10"/>
      <c r="E4" s="10"/>
      <c r="F4" s="10"/>
      <c r="G4" s="10"/>
      <c r="H4" s="10"/>
      <c r="I4" s="10"/>
      <c r="J4" s="24"/>
      <c r="K4" s="24"/>
      <c r="L4" s="10"/>
      <c r="M4" s="10"/>
      <c r="N4" s="10"/>
      <c r="O4" s="10"/>
      <c r="P4" s="10"/>
      <c r="Q4" s="10"/>
      <c r="R4" s="10"/>
      <c r="S4" s="10"/>
      <c r="T4" s="10"/>
      <c r="U4" s="12" t="s">
        <v>24</v>
      </c>
      <c r="V4" s="12" t="s">
        <v>25</v>
      </c>
      <c r="W4" s="10"/>
      <c r="X4" s="32"/>
    </row>
    <row r="5" ht="46.8" customHeight="1" spans="1:24">
      <c r="A5" s="10" t="s">
        <v>26</v>
      </c>
      <c r="B5" s="10" t="s">
        <v>27</v>
      </c>
      <c r="C5" s="10" t="s">
        <v>28</v>
      </c>
      <c r="D5" s="10" t="s">
        <v>29</v>
      </c>
      <c r="E5" s="10">
        <v>15000</v>
      </c>
      <c r="F5" s="11">
        <v>12918</v>
      </c>
      <c r="G5" s="12" t="s">
        <v>30</v>
      </c>
      <c r="H5" s="10">
        <v>15000</v>
      </c>
      <c r="I5" s="12" t="s">
        <v>30</v>
      </c>
      <c r="J5" s="25" t="s">
        <v>31</v>
      </c>
      <c r="K5" s="25" t="s">
        <v>32</v>
      </c>
      <c r="L5" s="26">
        <f>F5/E5</f>
        <v>0.8612</v>
      </c>
      <c r="M5" s="10" t="s">
        <v>33</v>
      </c>
      <c r="N5" s="12" t="s">
        <v>34</v>
      </c>
      <c r="O5" s="10" t="s">
        <v>33</v>
      </c>
      <c r="P5" s="12" t="s">
        <v>34</v>
      </c>
      <c r="Q5" s="10" t="s">
        <v>35</v>
      </c>
      <c r="R5" s="10" t="s">
        <v>36</v>
      </c>
      <c r="S5" s="33">
        <v>52.8</v>
      </c>
      <c r="T5" s="10" t="s">
        <v>37</v>
      </c>
      <c r="U5" s="12"/>
      <c r="V5" s="12"/>
      <c r="W5" s="10"/>
      <c r="X5" s="32"/>
    </row>
    <row r="6" ht="52.05" customHeight="1" spans="1:24">
      <c r="A6" s="10" t="s">
        <v>38</v>
      </c>
      <c r="B6" s="10" t="s">
        <v>39</v>
      </c>
      <c r="C6" s="12" t="s">
        <v>40</v>
      </c>
      <c r="D6" s="12" t="s">
        <v>29</v>
      </c>
      <c r="E6" s="12">
        <v>15000</v>
      </c>
      <c r="F6" s="11">
        <f>F5</f>
        <v>12918</v>
      </c>
      <c r="G6" s="12" t="s">
        <v>30</v>
      </c>
      <c r="H6" s="12">
        <v>15000</v>
      </c>
      <c r="I6" s="12" t="s">
        <v>30</v>
      </c>
      <c r="J6" s="25" t="str">
        <f>J5</f>
        <v>2020年4月15日8:00</v>
      </c>
      <c r="K6" s="25" t="str">
        <f>K5</f>
        <v>2020年4月16日8:00</v>
      </c>
      <c r="L6" s="26">
        <f>F6/E6</f>
        <v>0.8612</v>
      </c>
      <c r="M6" s="10" t="s">
        <v>33</v>
      </c>
      <c r="N6" s="12" t="s">
        <v>34</v>
      </c>
      <c r="O6" s="10" t="s">
        <v>33</v>
      </c>
      <c r="P6" s="12" t="s">
        <v>34</v>
      </c>
      <c r="Q6" s="10" t="s">
        <v>35</v>
      </c>
      <c r="R6" s="10" t="s">
        <v>36</v>
      </c>
      <c r="S6" s="33">
        <f>F6*0.118</f>
        <v>1524.324</v>
      </c>
      <c r="T6" s="10" t="s">
        <v>37</v>
      </c>
      <c r="U6" s="12"/>
      <c r="V6" s="12"/>
      <c r="W6" s="12"/>
      <c r="X6" s="32"/>
    </row>
    <row r="7" ht="39" customHeight="1" spans="1:24">
      <c r="A7" s="13" t="s">
        <v>41</v>
      </c>
      <c r="B7" s="10" t="s">
        <v>42</v>
      </c>
      <c r="C7" s="13" t="s">
        <v>43</v>
      </c>
      <c r="D7" s="12" t="s">
        <v>29</v>
      </c>
      <c r="E7" s="12">
        <v>15000</v>
      </c>
      <c r="F7" s="11">
        <f>F5</f>
        <v>12918</v>
      </c>
      <c r="G7" s="12" t="s">
        <v>30</v>
      </c>
      <c r="H7" s="12">
        <v>15000</v>
      </c>
      <c r="I7" s="12" t="s">
        <v>30</v>
      </c>
      <c r="J7" s="25" t="str">
        <f t="shared" ref="J7:K9" si="0">J6</f>
        <v>2020年4月15日8:00</v>
      </c>
      <c r="K7" s="25" t="str">
        <f t="shared" si="0"/>
        <v>2020年4月16日8:00</v>
      </c>
      <c r="L7" s="26">
        <f>F7/E7</f>
        <v>0.8612</v>
      </c>
      <c r="M7" s="10" t="s">
        <v>33</v>
      </c>
      <c r="N7" s="12" t="s">
        <v>34</v>
      </c>
      <c r="O7" s="10" t="s">
        <v>33</v>
      </c>
      <c r="P7" s="12" t="s">
        <v>34</v>
      </c>
      <c r="Q7" s="10" t="s">
        <v>35</v>
      </c>
      <c r="R7" s="10" t="s">
        <v>36</v>
      </c>
      <c r="S7" s="33">
        <v>316.8</v>
      </c>
      <c r="T7" s="10" t="s">
        <v>37</v>
      </c>
      <c r="U7" s="12"/>
      <c r="V7" s="12"/>
      <c r="W7" s="12"/>
      <c r="X7" s="32"/>
    </row>
    <row r="8" ht="34.2" customHeight="1" spans="1:24">
      <c r="A8" s="13" t="s">
        <v>44</v>
      </c>
      <c r="B8" s="10" t="s">
        <v>45</v>
      </c>
      <c r="C8" s="13" t="s">
        <v>46</v>
      </c>
      <c r="D8" s="12" t="s">
        <v>29</v>
      </c>
      <c r="E8" s="12">
        <v>15000</v>
      </c>
      <c r="F8" s="11">
        <f>F5</f>
        <v>12918</v>
      </c>
      <c r="G8" s="12" t="s">
        <v>30</v>
      </c>
      <c r="H8" s="12">
        <v>15000</v>
      </c>
      <c r="I8" s="12" t="s">
        <v>30</v>
      </c>
      <c r="J8" s="25" t="str">
        <f t="shared" si="0"/>
        <v>2020年4月15日8:00</v>
      </c>
      <c r="K8" s="25" t="str">
        <f t="shared" si="0"/>
        <v>2020年4月16日8:00</v>
      </c>
      <c r="L8" s="26">
        <f>F8/E8</f>
        <v>0.8612</v>
      </c>
      <c r="M8" s="10" t="s">
        <v>33</v>
      </c>
      <c r="N8" s="12" t="s">
        <v>34</v>
      </c>
      <c r="O8" s="10" t="s">
        <v>33</v>
      </c>
      <c r="P8" s="12" t="s">
        <v>34</v>
      </c>
      <c r="Q8" s="10" t="s">
        <v>35</v>
      </c>
      <c r="R8" s="10" t="s">
        <v>36</v>
      </c>
      <c r="S8" s="33">
        <v>132</v>
      </c>
      <c r="T8" s="10" t="s">
        <v>37</v>
      </c>
      <c r="U8" s="12"/>
      <c r="V8" s="12"/>
      <c r="W8" s="12"/>
      <c r="X8" s="31"/>
    </row>
    <row r="9" ht="82.95" customHeight="1" spans="1:24">
      <c r="A9" s="13" t="s">
        <v>47</v>
      </c>
      <c r="B9" s="10" t="s">
        <v>48</v>
      </c>
      <c r="C9" s="14" t="s">
        <v>49</v>
      </c>
      <c r="D9" s="12" t="s">
        <v>29</v>
      </c>
      <c r="E9" s="12">
        <v>30585</v>
      </c>
      <c r="F9" s="12">
        <v>30586</v>
      </c>
      <c r="G9" s="12" t="s">
        <v>30</v>
      </c>
      <c r="H9" s="12">
        <v>30586</v>
      </c>
      <c r="I9" s="12" t="s">
        <v>30</v>
      </c>
      <c r="J9" s="25" t="str">
        <f t="shared" si="0"/>
        <v>2020年4月15日8:00</v>
      </c>
      <c r="K9" s="25" t="str">
        <f t="shared" si="0"/>
        <v>2020年4月16日8:00</v>
      </c>
      <c r="L9" s="27">
        <v>1</v>
      </c>
      <c r="M9" s="10" t="s">
        <v>33</v>
      </c>
      <c r="N9" s="12" t="s">
        <v>34</v>
      </c>
      <c r="O9" s="10" t="s">
        <v>33</v>
      </c>
      <c r="P9" s="12" t="s">
        <v>34</v>
      </c>
      <c r="Q9" s="10" t="s">
        <v>35</v>
      </c>
      <c r="R9" s="10" t="s">
        <v>36</v>
      </c>
      <c r="S9" s="10">
        <v>192</v>
      </c>
      <c r="T9" s="10" t="s">
        <v>37</v>
      </c>
      <c r="U9" s="12"/>
      <c r="V9" s="12"/>
      <c r="W9" s="12"/>
      <c r="X9" s="31"/>
    </row>
    <row r="10" ht="39" customHeight="1" spans="1:24">
      <c r="A10" s="13" t="s">
        <v>50</v>
      </c>
      <c r="B10" s="10" t="s">
        <v>51</v>
      </c>
      <c r="C10" s="13" t="s">
        <v>52</v>
      </c>
      <c r="D10" s="13" t="s">
        <v>53</v>
      </c>
      <c r="E10" s="13">
        <v>80</v>
      </c>
      <c r="F10" s="13">
        <v>60</v>
      </c>
      <c r="G10" s="13" t="s">
        <v>54</v>
      </c>
      <c r="H10" s="13">
        <v>80</v>
      </c>
      <c r="I10" s="13" t="s">
        <v>54</v>
      </c>
      <c r="J10" s="25" t="str">
        <f>J9</f>
        <v>2020年4月15日8:00</v>
      </c>
      <c r="K10" s="25" t="str">
        <f t="shared" ref="K10:K19" si="1">K9</f>
        <v>2020年4月16日8:00</v>
      </c>
      <c r="L10" s="27">
        <v>1</v>
      </c>
      <c r="M10" s="13" t="s">
        <v>53</v>
      </c>
      <c r="N10" s="13" t="s">
        <v>54</v>
      </c>
      <c r="O10" s="12" t="s">
        <v>55</v>
      </c>
      <c r="P10" s="13" t="s">
        <v>54</v>
      </c>
      <c r="Q10" s="10" t="s">
        <v>35</v>
      </c>
      <c r="R10" s="10" t="s">
        <v>36</v>
      </c>
      <c r="S10" s="10">
        <v>2880</v>
      </c>
      <c r="T10" s="10" t="s">
        <v>37</v>
      </c>
      <c r="U10" s="12"/>
      <c r="V10" s="12"/>
      <c r="W10" s="12"/>
      <c r="X10" s="31"/>
    </row>
    <row r="11" ht="42" customHeight="1" spans="1:24">
      <c r="A11" s="13" t="s">
        <v>56</v>
      </c>
      <c r="B11" s="10" t="s">
        <v>57</v>
      </c>
      <c r="C11" s="13" t="s">
        <v>58</v>
      </c>
      <c r="D11" s="13" t="s">
        <v>59</v>
      </c>
      <c r="E11" s="13">
        <v>60</v>
      </c>
      <c r="F11" s="13">
        <v>60</v>
      </c>
      <c r="G11" s="12" t="s">
        <v>60</v>
      </c>
      <c r="H11" s="13">
        <v>60</v>
      </c>
      <c r="I11" s="12" t="s">
        <v>60</v>
      </c>
      <c r="J11" s="25" t="str">
        <f>J10</f>
        <v>2020年4月15日8:00</v>
      </c>
      <c r="K11" s="25" t="str">
        <f t="shared" si="1"/>
        <v>2020年4月16日8:00</v>
      </c>
      <c r="L11" s="27">
        <v>1</v>
      </c>
      <c r="M11" s="13" t="s">
        <v>61</v>
      </c>
      <c r="N11" s="12" t="s">
        <v>60</v>
      </c>
      <c r="O11" s="28" t="s">
        <v>62</v>
      </c>
      <c r="P11" s="12" t="s">
        <v>63</v>
      </c>
      <c r="Q11" s="12" t="s">
        <v>64</v>
      </c>
      <c r="R11" s="12" t="s">
        <v>65</v>
      </c>
      <c r="S11" s="12">
        <v>15</v>
      </c>
      <c r="T11" s="12" t="s">
        <v>66</v>
      </c>
      <c r="U11" s="12"/>
      <c r="V11" s="12"/>
      <c r="W11" s="12" t="s">
        <v>67</v>
      </c>
      <c r="X11" s="31"/>
    </row>
    <row r="12" ht="42" customHeight="1" spans="1:24">
      <c r="A12" s="15"/>
      <c r="B12" s="10"/>
      <c r="C12" s="15"/>
      <c r="D12" s="13"/>
      <c r="E12" s="15"/>
      <c r="F12" s="15"/>
      <c r="G12" s="10"/>
      <c r="H12" s="15"/>
      <c r="I12" s="10"/>
      <c r="J12" s="25" t="str">
        <f t="shared" ref="J12:J14" si="2">J11</f>
        <v>2020年4月15日8:00</v>
      </c>
      <c r="K12" s="25" t="str">
        <f t="shared" si="1"/>
        <v>2020年4月16日8:00</v>
      </c>
      <c r="L12" s="27"/>
      <c r="M12" s="13"/>
      <c r="N12" s="10"/>
      <c r="O12" s="28"/>
      <c r="P12" s="12"/>
      <c r="Q12" s="10" t="s">
        <v>35</v>
      </c>
      <c r="R12" s="10" t="s">
        <v>36</v>
      </c>
      <c r="S12" s="10">
        <v>158</v>
      </c>
      <c r="T12" s="10" t="s">
        <v>37</v>
      </c>
      <c r="U12" s="10"/>
      <c r="V12" s="10"/>
      <c r="W12" s="12"/>
      <c r="X12" s="31"/>
    </row>
    <row r="13" ht="39" customHeight="1" spans="1:24">
      <c r="A13" s="15" t="s">
        <v>68</v>
      </c>
      <c r="B13" s="10" t="s">
        <v>69</v>
      </c>
      <c r="C13" s="15" t="s">
        <v>70</v>
      </c>
      <c r="D13" s="13" t="s">
        <v>59</v>
      </c>
      <c r="E13" s="15">
        <v>15.6</v>
      </c>
      <c r="F13" s="15">
        <v>15.6</v>
      </c>
      <c r="G13" s="10" t="s">
        <v>63</v>
      </c>
      <c r="H13" s="15">
        <v>15.6</v>
      </c>
      <c r="I13" s="10" t="s">
        <v>63</v>
      </c>
      <c r="J13" s="25" t="str">
        <f t="shared" si="2"/>
        <v>2020年4月15日8:00</v>
      </c>
      <c r="K13" s="25" t="str">
        <f t="shared" si="1"/>
        <v>2020年4月16日8:00</v>
      </c>
      <c r="L13" s="27">
        <v>1</v>
      </c>
      <c r="M13" s="13" t="s">
        <v>61</v>
      </c>
      <c r="N13" s="10" t="s">
        <v>63</v>
      </c>
      <c r="O13" s="28" t="s">
        <v>71</v>
      </c>
      <c r="P13" s="12" t="s">
        <v>63</v>
      </c>
      <c r="Q13" s="10" t="s">
        <v>72</v>
      </c>
      <c r="R13" s="12" t="s">
        <v>65</v>
      </c>
      <c r="S13" s="10">
        <v>600</v>
      </c>
      <c r="T13" s="12" t="s">
        <v>66</v>
      </c>
      <c r="U13" s="10"/>
      <c r="V13" s="10"/>
      <c r="W13" s="12" t="s">
        <v>67</v>
      </c>
      <c r="X13" s="31"/>
    </row>
    <row r="14" ht="39" customHeight="1" spans="1:24">
      <c r="A14" s="15"/>
      <c r="B14" s="10"/>
      <c r="C14" s="15"/>
      <c r="D14" s="13"/>
      <c r="E14" s="15"/>
      <c r="F14" s="15"/>
      <c r="G14" s="10"/>
      <c r="H14" s="15"/>
      <c r="I14" s="10"/>
      <c r="J14" s="25" t="str">
        <f t="shared" si="2"/>
        <v>2020年4月15日8:00</v>
      </c>
      <c r="K14" s="25" t="str">
        <f t="shared" si="1"/>
        <v>2020年4月16日8:00</v>
      </c>
      <c r="L14" s="27"/>
      <c r="M14" s="13"/>
      <c r="N14" s="10"/>
      <c r="O14" s="28"/>
      <c r="P14" s="12"/>
      <c r="Q14" s="10" t="s">
        <v>35</v>
      </c>
      <c r="R14" s="10" t="s">
        <v>36</v>
      </c>
      <c r="S14" s="10">
        <v>562</v>
      </c>
      <c r="T14" s="10" t="s">
        <v>37</v>
      </c>
      <c r="U14" s="10"/>
      <c r="V14" s="10"/>
      <c r="W14" s="12"/>
      <c r="X14" s="31"/>
    </row>
    <row r="15" ht="28.95" customHeight="1" spans="1:24">
      <c r="A15" s="13" t="s">
        <v>73</v>
      </c>
      <c r="B15" s="10" t="s">
        <v>74</v>
      </c>
      <c r="C15" s="13" t="s">
        <v>75</v>
      </c>
      <c r="D15" s="13" t="s">
        <v>29</v>
      </c>
      <c r="E15" s="13">
        <v>15000</v>
      </c>
      <c r="F15" s="11">
        <f>F5</f>
        <v>12918</v>
      </c>
      <c r="G15" s="12" t="s">
        <v>30</v>
      </c>
      <c r="H15" s="13">
        <v>15000</v>
      </c>
      <c r="I15" s="12" t="s">
        <v>30</v>
      </c>
      <c r="J15" s="25" t="str">
        <f>J5</f>
        <v>2020年4月15日8:00</v>
      </c>
      <c r="K15" s="25" t="str">
        <f t="shared" si="1"/>
        <v>2020年4月16日8:00</v>
      </c>
      <c r="L15" s="26">
        <f>F15/E15</f>
        <v>0.8612</v>
      </c>
      <c r="M15" s="13" t="s">
        <v>61</v>
      </c>
      <c r="N15" s="12" t="s">
        <v>76</v>
      </c>
      <c r="O15" s="12" t="s">
        <v>77</v>
      </c>
      <c r="P15" s="12" t="s">
        <v>63</v>
      </c>
      <c r="Q15" s="12" t="s">
        <v>78</v>
      </c>
      <c r="R15" s="12" t="s">
        <v>65</v>
      </c>
      <c r="S15" s="12">
        <v>264</v>
      </c>
      <c r="T15" s="12" t="s">
        <v>66</v>
      </c>
      <c r="U15" s="12"/>
      <c r="V15" s="12"/>
      <c r="W15" s="12" t="s">
        <v>79</v>
      </c>
      <c r="X15" s="31"/>
    </row>
    <row r="16" ht="28.95" customHeight="1" spans="1:24">
      <c r="A16" s="13"/>
      <c r="B16" s="10"/>
      <c r="C16" s="13"/>
      <c r="D16" s="13"/>
      <c r="E16" s="13"/>
      <c r="F16" s="13"/>
      <c r="G16" s="12"/>
      <c r="H16" s="13"/>
      <c r="I16" s="12"/>
      <c r="J16" s="25" t="str">
        <f>J5</f>
        <v>2020年4月15日8:00</v>
      </c>
      <c r="K16" s="25" t="str">
        <f t="shared" si="1"/>
        <v>2020年4月16日8:00</v>
      </c>
      <c r="L16" s="29"/>
      <c r="M16" s="15"/>
      <c r="N16" s="12"/>
      <c r="O16" s="10"/>
      <c r="P16" s="12"/>
      <c r="Q16" s="10" t="s">
        <v>35</v>
      </c>
      <c r="R16" s="10" t="s">
        <v>36</v>
      </c>
      <c r="S16" s="34">
        <v>53.76</v>
      </c>
      <c r="T16" s="10" t="s">
        <v>37</v>
      </c>
      <c r="U16" s="12"/>
      <c r="V16" s="12"/>
      <c r="W16" s="12"/>
      <c r="X16" s="31"/>
    </row>
    <row r="17" ht="37.95" customHeight="1" spans="1:24">
      <c r="A17" s="13" t="s">
        <v>80</v>
      </c>
      <c r="B17" s="10" t="s">
        <v>81</v>
      </c>
      <c r="C17" s="13" t="s">
        <v>82</v>
      </c>
      <c r="D17" s="13" t="s">
        <v>29</v>
      </c>
      <c r="E17" s="13">
        <v>15000</v>
      </c>
      <c r="F17" s="11">
        <f>F5</f>
        <v>12918</v>
      </c>
      <c r="G17" s="12" t="s">
        <v>30</v>
      </c>
      <c r="H17" s="13">
        <v>15000</v>
      </c>
      <c r="I17" s="12" t="s">
        <v>30</v>
      </c>
      <c r="J17" s="25" t="str">
        <f>J5</f>
        <v>2020年4月15日8:00</v>
      </c>
      <c r="K17" s="25" t="str">
        <f t="shared" si="1"/>
        <v>2020年4月16日8:00</v>
      </c>
      <c r="L17" s="26">
        <f>F17/E17</f>
        <v>0.8612</v>
      </c>
      <c r="M17" s="10" t="s">
        <v>33</v>
      </c>
      <c r="N17" s="12" t="s">
        <v>34</v>
      </c>
      <c r="O17" s="10" t="s">
        <v>33</v>
      </c>
      <c r="P17" s="12" t="s">
        <v>34</v>
      </c>
      <c r="Q17" s="10" t="s">
        <v>35</v>
      </c>
      <c r="R17" s="10" t="s">
        <v>36</v>
      </c>
      <c r="S17" s="34">
        <v>182.4</v>
      </c>
      <c r="T17" s="10" t="s">
        <v>37</v>
      </c>
      <c r="U17" s="12"/>
      <c r="V17" s="12"/>
      <c r="W17" s="12"/>
      <c r="X17" s="31"/>
    </row>
    <row r="18" ht="37.95" customHeight="1" spans="1:24">
      <c r="A18" s="13" t="s">
        <v>83</v>
      </c>
      <c r="B18" s="10" t="s">
        <v>84</v>
      </c>
      <c r="C18" s="13" t="s">
        <v>85</v>
      </c>
      <c r="D18" s="13" t="s">
        <v>29</v>
      </c>
      <c r="E18" s="13">
        <v>15000</v>
      </c>
      <c r="F18" s="11">
        <f>F5</f>
        <v>12918</v>
      </c>
      <c r="G18" s="12" t="s">
        <v>30</v>
      </c>
      <c r="H18" s="13">
        <v>15000</v>
      </c>
      <c r="I18" s="12" t="s">
        <v>30</v>
      </c>
      <c r="J18" s="25" t="str">
        <f>J5</f>
        <v>2020年4月15日8:00</v>
      </c>
      <c r="K18" s="25" t="str">
        <f t="shared" si="1"/>
        <v>2020年4月16日8:00</v>
      </c>
      <c r="L18" s="26">
        <f>F18/E18</f>
        <v>0.8612</v>
      </c>
      <c r="M18" s="10" t="s">
        <v>33</v>
      </c>
      <c r="N18" s="12" t="s">
        <v>34</v>
      </c>
      <c r="O18" s="10" t="s">
        <v>86</v>
      </c>
      <c r="P18" s="12" t="s">
        <v>34</v>
      </c>
      <c r="Q18" s="10" t="s">
        <v>35</v>
      </c>
      <c r="R18" s="10" t="s">
        <v>36</v>
      </c>
      <c r="S18" s="34">
        <v>614.4</v>
      </c>
      <c r="T18" s="10" t="s">
        <v>37</v>
      </c>
      <c r="U18" s="12"/>
      <c r="V18" s="12"/>
      <c r="W18" s="12"/>
      <c r="X18" s="31"/>
    </row>
    <row r="19" ht="37.95" customHeight="1" spans="1:24">
      <c r="A19" s="13" t="s">
        <v>87</v>
      </c>
      <c r="B19" s="10" t="s">
        <v>88</v>
      </c>
      <c r="C19" s="13"/>
      <c r="D19" s="13" t="s">
        <v>89</v>
      </c>
      <c r="E19" s="13">
        <v>12</v>
      </c>
      <c r="F19" s="11">
        <v>12</v>
      </c>
      <c r="G19" s="12" t="s">
        <v>90</v>
      </c>
      <c r="H19" s="13">
        <v>12</v>
      </c>
      <c r="I19" s="12" t="s">
        <v>90</v>
      </c>
      <c r="J19" s="25" t="str">
        <f>J6</f>
        <v>2020年4月15日8:00</v>
      </c>
      <c r="K19" s="25" t="str">
        <f t="shared" si="1"/>
        <v>2020年4月16日8:00</v>
      </c>
      <c r="L19" s="26">
        <v>1</v>
      </c>
      <c r="M19" s="10"/>
      <c r="N19" s="12"/>
      <c r="O19" s="10"/>
      <c r="P19" s="12"/>
      <c r="Q19" s="10" t="s">
        <v>91</v>
      </c>
      <c r="R19" s="10" t="s">
        <v>92</v>
      </c>
      <c r="S19" s="34">
        <v>24</v>
      </c>
      <c r="T19" s="10" t="s">
        <v>93</v>
      </c>
      <c r="U19" s="12"/>
      <c r="V19" s="12"/>
      <c r="W19" s="12"/>
      <c r="X19" s="31"/>
    </row>
    <row r="20" ht="37.95" customHeight="1" spans="1:24">
      <c r="A20" s="13"/>
      <c r="B20" s="10"/>
      <c r="C20" s="13"/>
      <c r="D20" s="13"/>
      <c r="E20" s="13"/>
      <c r="F20" s="11"/>
      <c r="G20" s="12"/>
      <c r="H20" s="13"/>
      <c r="I20" s="12"/>
      <c r="J20" s="25"/>
      <c r="K20" s="25"/>
      <c r="L20" s="26"/>
      <c r="M20" s="10"/>
      <c r="N20" s="12"/>
      <c r="O20" s="10"/>
      <c r="P20" s="12"/>
      <c r="Q20" s="10" t="s">
        <v>94</v>
      </c>
      <c r="R20" s="10" t="s">
        <v>92</v>
      </c>
      <c r="S20" s="34">
        <v>24</v>
      </c>
      <c r="T20" s="10" t="s">
        <v>93</v>
      </c>
      <c r="U20" s="12"/>
      <c r="V20" s="12"/>
      <c r="W20" s="12"/>
      <c r="X20" s="31"/>
    </row>
    <row r="21" ht="37.95" customHeight="1" spans="1:24">
      <c r="A21" s="13"/>
      <c r="B21" s="10"/>
      <c r="C21" s="13"/>
      <c r="D21" s="13"/>
      <c r="E21" s="13"/>
      <c r="F21" s="11"/>
      <c r="G21" s="12"/>
      <c r="H21" s="13"/>
      <c r="I21" s="12"/>
      <c r="J21" s="25"/>
      <c r="K21" s="25"/>
      <c r="L21" s="26"/>
      <c r="M21" s="10"/>
      <c r="N21" s="12"/>
      <c r="O21" s="10"/>
      <c r="P21" s="12"/>
      <c r="Q21" s="10" t="s">
        <v>95</v>
      </c>
      <c r="R21" s="10" t="s">
        <v>92</v>
      </c>
      <c r="S21" s="34">
        <v>72</v>
      </c>
      <c r="T21" s="10" t="s">
        <v>93</v>
      </c>
      <c r="U21" s="12"/>
      <c r="V21" s="12"/>
      <c r="W21" s="12"/>
      <c r="X21" s="31"/>
    </row>
    <row r="22" ht="37.95" customHeight="1" spans="1:24">
      <c r="A22" s="13" t="s">
        <v>96</v>
      </c>
      <c r="B22" s="10" t="s">
        <v>97</v>
      </c>
      <c r="C22" s="13"/>
      <c r="D22" s="13" t="s">
        <v>89</v>
      </c>
      <c r="E22" s="13">
        <v>12</v>
      </c>
      <c r="F22" s="11">
        <v>12</v>
      </c>
      <c r="G22" s="12" t="s">
        <v>90</v>
      </c>
      <c r="H22" s="13">
        <v>12</v>
      </c>
      <c r="I22" s="12" t="s">
        <v>90</v>
      </c>
      <c r="J22" s="25" t="str">
        <f>J7</f>
        <v>2020年4月15日8:00</v>
      </c>
      <c r="K22" s="25" t="str">
        <f>K19</f>
        <v>2020年4月16日8:00</v>
      </c>
      <c r="L22" s="26">
        <v>1</v>
      </c>
      <c r="M22" s="10"/>
      <c r="N22" s="12"/>
      <c r="O22" s="10"/>
      <c r="P22" s="12"/>
      <c r="Q22" s="10" t="s">
        <v>91</v>
      </c>
      <c r="R22" s="10" t="s">
        <v>92</v>
      </c>
      <c r="S22" s="34">
        <v>60</v>
      </c>
      <c r="T22" s="10" t="s">
        <v>93</v>
      </c>
      <c r="U22" s="12"/>
      <c r="V22" s="12"/>
      <c r="W22" s="12"/>
      <c r="X22" s="31"/>
    </row>
    <row r="23" ht="37.95" customHeight="1" spans="1:24">
      <c r="A23" s="13"/>
      <c r="B23" s="10"/>
      <c r="C23" s="13"/>
      <c r="D23" s="13"/>
      <c r="E23" s="13"/>
      <c r="F23" s="11"/>
      <c r="G23" s="12"/>
      <c r="H23" s="13"/>
      <c r="I23" s="12"/>
      <c r="J23" s="25"/>
      <c r="K23" s="25"/>
      <c r="L23" s="26"/>
      <c r="M23" s="10"/>
      <c r="N23" s="12"/>
      <c r="O23" s="10"/>
      <c r="P23" s="12"/>
      <c r="Q23" s="10" t="s">
        <v>98</v>
      </c>
      <c r="R23" s="10" t="s">
        <v>92</v>
      </c>
      <c r="S23" s="34">
        <v>60</v>
      </c>
      <c r="T23" s="10" t="s">
        <v>93</v>
      </c>
      <c r="U23" s="12"/>
      <c r="V23" s="12"/>
      <c r="W23" s="12"/>
      <c r="X23" s="31"/>
    </row>
    <row r="24" ht="37.95" customHeight="1" spans="1:24">
      <c r="A24" s="13" t="s">
        <v>99</v>
      </c>
      <c r="B24" s="10" t="s">
        <v>100</v>
      </c>
      <c r="C24" s="13"/>
      <c r="D24" s="13" t="s">
        <v>89</v>
      </c>
      <c r="E24" s="13">
        <v>12</v>
      </c>
      <c r="F24" s="11">
        <v>12</v>
      </c>
      <c r="G24" s="12" t="s">
        <v>90</v>
      </c>
      <c r="H24" s="13">
        <v>12</v>
      </c>
      <c r="I24" s="12" t="s">
        <v>90</v>
      </c>
      <c r="J24" s="25" t="str">
        <f>J8</f>
        <v>2020年4月15日8:00</v>
      </c>
      <c r="K24" s="25" t="str">
        <f>K22</f>
        <v>2020年4月16日8:00</v>
      </c>
      <c r="L24" s="26">
        <v>1</v>
      </c>
      <c r="M24" s="10"/>
      <c r="N24" s="12"/>
      <c r="O24" s="10"/>
      <c r="P24" s="12"/>
      <c r="Q24" s="10" t="s">
        <v>91</v>
      </c>
      <c r="R24" s="10" t="s">
        <v>92</v>
      </c>
      <c r="S24" s="34">
        <v>60</v>
      </c>
      <c r="T24" s="10" t="s">
        <v>93</v>
      </c>
      <c r="U24" s="12"/>
      <c r="V24" s="12"/>
      <c r="W24" s="12"/>
      <c r="X24" s="31"/>
    </row>
    <row r="25" ht="37.95" customHeight="1" spans="1:24">
      <c r="A25" s="13"/>
      <c r="B25" s="10"/>
      <c r="C25" s="13"/>
      <c r="D25" s="13"/>
      <c r="E25" s="13"/>
      <c r="F25" s="11"/>
      <c r="G25" s="12"/>
      <c r="H25" s="13"/>
      <c r="I25" s="12"/>
      <c r="J25" s="25"/>
      <c r="K25" s="25"/>
      <c r="L25" s="26"/>
      <c r="M25" s="10"/>
      <c r="N25" s="12"/>
      <c r="O25" s="10"/>
      <c r="P25" s="12"/>
      <c r="Q25" s="10" t="s">
        <v>101</v>
      </c>
      <c r="R25" s="10" t="s">
        <v>92</v>
      </c>
      <c r="S25" s="34">
        <v>30</v>
      </c>
      <c r="T25" s="10" t="s">
        <v>93</v>
      </c>
      <c r="U25" s="12"/>
      <c r="V25" s="12"/>
      <c r="W25" s="12"/>
      <c r="X25" s="31"/>
    </row>
    <row r="26" ht="37.95" customHeight="1" spans="1:24">
      <c r="A26" s="13"/>
      <c r="B26" s="10"/>
      <c r="C26" s="13"/>
      <c r="D26" s="13"/>
      <c r="E26" s="13"/>
      <c r="F26" s="11"/>
      <c r="G26" s="12"/>
      <c r="H26" s="13"/>
      <c r="I26" s="12"/>
      <c r="J26" s="25"/>
      <c r="K26" s="25"/>
      <c r="L26" s="26"/>
      <c r="M26" s="10"/>
      <c r="N26" s="12"/>
      <c r="O26" s="10"/>
      <c r="P26" s="12"/>
      <c r="Q26" s="10" t="s">
        <v>98</v>
      </c>
      <c r="R26" s="10" t="s">
        <v>92</v>
      </c>
      <c r="S26" s="34">
        <v>60</v>
      </c>
      <c r="T26" s="10" t="s">
        <v>93</v>
      </c>
      <c r="U26" s="12"/>
      <c r="V26" s="12"/>
      <c r="W26" s="12"/>
      <c r="X26" s="31"/>
    </row>
    <row r="27" ht="37.95" customHeight="1" spans="1:24">
      <c r="A27" s="13" t="s">
        <v>102</v>
      </c>
      <c r="B27" s="10" t="s">
        <v>103</v>
      </c>
      <c r="C27" s="13"/>
      <c r="D27" s="13" t="s">
        <v>89</v>
      </c>
      <c r="E27" s="13">
        <v>12</v>
      </c>
      <c r="F27" s="11">
        <v>12</v>
      </c>
      <c r="G27" s="12" t="s">
        <v>90</v>
      </c>
      <c r="H27" s="13">
        <v>12</v>
      </c>
      <c r="I27" s="12" t="s">
        <v>90</v>
      </c>
      <c r="J27" s="25" t="str">
        <f>J9</f>
        <v>2020年4月15日8:00</v>
      </c>
      <c r="K27" s="25" t="str">
        <f>K24</f>
        <v>2020年4月16日8:00</v>
      </c>
      <c r="L27" s="26">
        <v>1</v>
      </c>
      <c r="M27" s="10"/>
      <c r="N27" s="12"/>
      <c r="O27" s="10"/>
      <c r="P27" s="12"/>
      <c r="Q27" s="10" t="s">
        <v>104</v>
      </c>
      <c r="R27" s="10" t="s">
        <v>92</v>
      </c>
      <c r="S27" s="34">
        <v>60</v>
      </c>
      <c r="T27" s="10" t="s">
        <v>93</v>
      </c>
      <c r="U27" s="12"/>
      <c r="V27" s="12"/>
      <c r="W27" s="12"/>
      <c r="X27" s="31"/>
    </row>
    <row r="28" ht="37.95" customHeight="1" spans="1:24">
      <c r="A28" s="13"/>
      <c r="B28" s="10"/>
      <c r="C28" s="13"/>
      <c r="D28" s="13"/>
      <c r="E28" s="13"/>
      <c r="F28" s="11"/>
      <c r="G28" s="12"/>
      <c r="H28" s="13"/>
      <c r="I28" s="12"/>
      <c r="J28" s="25"/>
      <c r="K28" s="25"/>
      <c r="L28" s="26"/>
      <c r="M28" s="10"/>
      <c r="N28" s="12"/>
      <c r="O28" s="10"/>
      <c r="P28" s="12"/>
      <c r="Q28" s="10" t="s">
        <v>105</v>
      </c>
      <c r="R28" s="10" t="s">
        <v>92</v>
      </c>
      <c r="S28" s="34">
        <v>30</v>
      </c>
      <c r="T28" s="10" t="s">
        <v>93</v>
      </c>
      <c r="U28" s="12"/>
      <c r="V28" s="12"/>
      <c r="W28" s="12"/>
      <c r="X28" s="31"/>
    </row>
    <row r="29" ht="37.95" customHeight="1" spans="1:24">
      <c r="A29" s="13"/>
      <c r="B29" s="10"/>
      <c r="C29" s="13"/>
      <c r="D29" s="13"/>
      <c r="E29" s="13"/>
      <c r="F29" s="11"/>
      <c r="G29" s="12"/>
      <c r="H29" s="13"/>
      <c r="I29" s="12"/>
      <c r="J29" s="25"/>
      <c r="K29" s="25"/>
      <c r="L29" s="26"/>
      <c r="M29" s="10"/>
      <c r="N29" s="12"/>
      <c r="O29" s="10"/>
      <c r="P29" s="12"/>
      <c r="Q29" s="10" t="s">
        <v>106</v>
      </c>
      <c r="R29" s="10" t="s">
        <v>92</v>
      </c>
      <c r="S29" s="34">
        <v>30</v>
      </c>
      <c r="T29" s="10" t="s">
        <v>93</v>
      </c>
      <c r="U29" s="12"/>
      <c r="V29" s="12"/>
      <c r="W29" s="12"/>
      <c r="X29" s="31"/>
    </row>
    <row r="30" ht="25.05" customHeight="1" spans="1:24">
      <c r="A30" s="13"/>
      <c r="B30" s="13"/>
      <c r="C30" s="13"/>
      <c r="D30" s="13"/>
      <c r="E30" s="13"/>
      <c r="F30" s="13"/>
      <c r="G30" s="12"/>
      <c r="H30" s="13"/>
      <c r="I30" s="13"/>
      <c r="J30" s="25"/>
      <c r="K30" s="25"/>
      <c r="L30" s="28"/>
      <c r="M30" s="28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31"/>
    </row>
    <row r="31" ht="25.05" customHeight="1" spans="1:24">
      <c r="A31" s="16"/>
      <c r="B31" s="16"/>
      <c r="C31" s="16"/>
      <c r="D31" s="16"/>
      <c r="E31" s="16"/>
      <c r="F31" s="16"/>
      <c r="G31" s="16"/>
      <c r="H31" s="16"/>
      <c r="I31" s="16"/>
      <c r="J31" s="30"/>
      <c r="K31" s="30"/>
      <c r="L31" s="16"/>
      <c r="M31" s="16"/>
      <c r="N31" s="31"/>
      <c r="O31" s="31"/>
      <c r="P31" s="31"/>
      <c r="Q31" s="31"/>
      <c r="R31" s="31" t="s">
        <v>107</v>
      </c>
      <c r="S31" s="31"/>
      <c r="T31" s="31" t="s">
        <v>108</v>
      </c>
      <c r="U31" s="31"/>
      <c r="V31" s="31" t="s">
        <v>109</v>
      </c>
      <c r="W31" s="31"/>
      <c r="X31" s="31"/>
    </row>
    <row r="32" ht="70.05" customHeight="1" spans="1:10">
      <c r="A32" s="17" t="s">
        <v>110</v>
      </c>
      <c r="B32" s="18"/>
      <c r="C32" s="18"/>
      <c r="D32" s="18"/>
      <c r="E32" s="18"/>
      <c r="F32" s="18"/>
      <c r="G32" s="18"/>
      <c r="H32" s="18"/>
      <c r="I32" s="18"/>
      <c r="J32" s="18"/>
    </row>
  </sheetData>
  <mergeCells count="29">
    <mergeCell ref="A1:J1"/>
    <mergeCell ref="D2:G2"/>
    <mergeCell ref="H2:I2"/>
    <mergeCell ref="J2:K2"/>
    <mergeCell ref="M2:P2"/>
    <mergeCell ref="Q2:W2"/>
    <mergeCell ref="U3:V3"/>
    <mergeCell ref="A32:J32"/>
    <mergeCell ref="A2:A4"/>
    <mergeCell ref="B2:B4"/>
    <mergeCell ref="C2:C4"/>
    <mergeCell ref="D3:D4"/>
    <mergeCell ref="E3:E4"/>
    <mergeCell ref="F3:F4"/>
    <mergeCell ref="G3:G4"/>
    <mergeCell ref="H3:H4"/>
    <mergeCell ref="I3:I4"/>
    <mergeCell ref="J3:J4"/>
    <mergeCell ref="K3:K4"/>
    <mergeCell ref="L2:L4"/>
    <mergeCell ref="M3:M4"/>
    <mergeCell ref="N3:N4"/>
    <mergeCell ref="O3:O4"/>
    <mergeCell ref="P3:P4"/>
    <mergeCell ref="Q3:Q4"/>
    <mergeCell ref="R3:R4"/>
    <mergeCell ref="S3:S4"/>
    <mergeCell ref="T3:T4"/>
    <mergeCell ref="W3:W4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表5 生产设施正常工况信息表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2006-09-16T00:00:00Z</dcterms:created>
  <dcterms:modified xsi:type="dcterms:W3CDTF">2021-05-17T06:44:32Z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7B5E03BA6D25470C95CD75EB46768CE9</vt:lpwstr>
  </property>
</Properties>
</file>